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92" activeTab="0"/>
  </bookViews>
  <sheets>
    <sheet name="Danh sách đề nghị" sheetId="1" r:id="rId1"/>
    <sheet name="Thong ke M1" sheetId="2" r:id="rId2"/>
    <sheet name="Thong ke M2" sheetId="3" r:id="rId3"/>
    <sheet name="Danh sách trúng tuyển" sheetId="4" r:id="rId4"/>
  </sheets>
  <definedNames/>
  <calcPr fullCalcOnLoad="1"/>
</workbook>
</file>

<file path=xl/comments1.xml><?xml version="1.0" encoding="utf-8"?>
<comments xmlns="http://schemas.openxmlformats.org/spreadsheetml/2006/main">
  <authors>
    <author>Windows 11</author>
  </authors>
  <commentList>
    <comment ref="K68" authorId="0">
      <text>
        <r>
          <rPr>
            <sz val="10"/>
            <rFont val="Times New Roman"/>
            <family val="1"/>
          </rPr>
          <t>Điểm trung bình cộng 4 môn: Toán , Tiếng việt; Khoa học; Lịch sử và Địa lí</t>
        </r>
      </text>
    </comment>
    <comment ref="I68" authorId="0">
      <text>
        <r>
          <rPr>
            <sz val="10"/>
            <rFont val="Times New Roman"/>
            <family val="1"/>
          </rPr>
          <t>Điểm trung bình cộng 02 môn: Toán , Tiếng việt</t>
        </r>
      </text>
    </comment>
    <comment ref="L68" authorId="0">
      <text>
        <r>
          <rPr>
            <sz val="10"/>
            <rFont val="Times New Roman"/>
            <family val="1"/>
          </rPr>
          <t>Điểm trung bình cộng 4 môn: Toán , Tiếng việt; Khoa học; Lịch sử và Địa lí</t>
        </r>
      </text>
    </comment>
    <comment ref="J68" authorId="0">
      <text>
        <r>
          <rPr>
            <sz val="10"/>
            <rFont val="Times New Roman"/>
            <family val="1"/>
          </rPr>
          <t>Điểm trung bình cộng 02 môn: Toán , Tiếng việt</t>
        </r>
      </text>
    </comment>
    <comment ref="H68" authorId="0">
      <text>
        <r>
          <rPr>
            <sz val="10"/>
            <rFont val="Times New Roman"/>
            <family val="1"/>
          </rPr>
          <t>Điểm trung bình cộng 02 môn: Toán , Tiếng việt</t>
        </r>
      </text>
    </comment>
  </commentList>
</comments>
</file>

<file path=xl/sharedStrings.xml><?xml version="1.0" encoding="utf-8"?>
<sst xmlns="http://schemas.openxmlformats.org/spreadsheetml/2006/main" count="869" uniqueCount="404">
  <si>
    <t>Số TT</t>
  </si>
  <si>
    <t xml:space="preserve">Giới tính  </t>
  </si>
  <si>
    <t xml:space="preserve">Kết quả xét tuyển  </t>
  </si>
  <si>
    <t xml:space="preserve">Ghi chú </t>
  </si>
  <si>
    <t>CỘNG HOÀ XÃ HỘI CHỦ NGHĨA VIỆT NAM</t>
  </si>
  <si>
    <t>TT</t>
  </si>
  <si>
    <t>Trường THCS</t>
  </si>
  <si>
    <t>ĐĂNG KÝ  DỰ XÉT TUYỂN</t>
  </si>
  <si>
    <t>KẾT QUẢ  XÉT TUYỂN</t>
  </si>
  <si>
    <r>
      <t xml:space="preserve">Ghi chú  </t>
    </r>
    <r>
      <rPr>
        <sz val="10"/>
        <rFont val="Times New Roman"/>
        <family val="1"/>
      </rPr>
      <t xml:space="preserve">                           </t>
    </r>
    <r>
      <rPr>
        <sz val="8"/>
        <rFont val="Times New Roman"/>
        <family val="1"/>
      </rPr>
      <t>(</t>
    </r>
    <r>
      <rPr>
        <i/>
        <sz val="8"/>
        <rFont val="Times New Roman"/>
        <family val="1"/>
      </rPr>
      <t xml:space="preserve"> Ghi rõ lý do vì sao không trúng tuyển</t>
    </r>
    <r>
      <rPr>
        <sz val="8"/>
        <rFont val="Times New Roman"/>
        <family val="1"/>
      </rPr>
      <t xml:space="preserve"> ) </t>
    </r>
    <r>
      <rPr>
        <sz val="10"/>
        <rFont val="Times New Roman"/>
        <family val="1"/>
      </rPr>
      <t xml:space="preserve">              </t>
    </r>
  </si>
  <si>
    <t>TS dự tuyển</t>
  </si>
  <si>
    <t>Nữ</t>
  </si>
  <si>
    <t>D Tộc</t>
  </si>
  <si>
    <t>DT tại chỗ</t>
  </si>
  <si>
    <t>DT Khác</t>
  </si>
  <si>
    <t>TS trúng tuyển</t>
  </si>
  <si>
    <t>D.Tộc</t>
  </si>
  <si>
    <t>SL tuyển sai địa bàn</t>
  </si>
  <si>
    <t>Huyện khác đến</t>
  </si>
  <si>
    <t>Kế hoạch  giao</t>
  </si>
  <si>
    <t>Còn lại</t>
  </si>
  <si>
    <t>Tỷ lệ TS so với kế hoạch</t>
  </si>
  <si>
    <t>Đã tuyển tại trường</t>
  </si>
  <si>
    <t>Tổng số HS đã ra lớp</t>
  </si>
  <si>
    <t>Tỷ lệ</t>
  </si>
  <si>
    <t>K.tật</t>
  </si>
  <si>
    <t>Chưa ra lớp</t>
  </si>
  <si>
    <t xml:space="preserve">Trong số đã tuyển </t>
  </si>
  <si>
    <r>
      <t xml:space="preserve">Ghi chú  </t>
    </r>
    <r>
      <rPr>
        <sz val="10"/>
        <rFont val="Times New Roman"/>
        <family val="1"/>
      </rPr>
      <t xml:space="preserve">                                           </t>
    </r>
    <r>
      <rPr>
        <sz val="8"/>
        <rFont val="Times New Roman"/>
        <family val="1"/>
      </rPr>
      <t>(</t>
    </r>
    <r>
      <rPr>
        <i/>
        <sz val="8"/>
        <rFont val="Times New Roman"/>
        <family val="1"/>
      </rPr>
      <t>Ghi rõ lý do vì sao không trúng tuyển</t>
    </r>
    <r>
      <rPr>
        <sz val="8"/>
        <rFont val="Times New Roman"/>
        <family val="1"/>
      </rPr>
      <t xml:space="preserve">) </t>
    </r>
    <r>
      <rPr>
        <sz val="10"/>
        <rFont val="Times New Roman"/>
        <family val="1"/>
      </rPr>
      <t xml:space="preserve">              </t>
    </r>
  </si>
  <si>
    <t>Trong huyện</t>
  </si>
  <si>
    <t>Ngoài huyện</t>
  </si>
  <si>
    <t>Mẫu 2</t>
  </si>
  <si>
    <t>Mẫu 1</t>
  </si>
  <si>
    <t>HIỆU TRƯỞNG</t>
  </si>
  <si>
    <r>
      <t>Lưu ý:</t>
    </r>
    <r>
      <rPr>
        <i/>
        <sz val="13"/>
        <rFont val="Times New Roman"/>
        <family val="1"/>
      </rPr>
      <t xml:space="preserve"> trường nào thì điền số liệu vào dòng tương ứng với  trường đó, không xóa các trường còn lại</t>
    </r>
  </si>
  <si>
    <t>số lớp KH</t>
  </si>
  <si>
    <t>BQ HS/lớp</t>
  </si>
  <si>
    <t>Ghi chú</t>
  </si>
  <si>
    <t xml:space="preserve">T/S HS trong địa bàn được giao hoàn thành CTTH : </t>
  </si>
  <si>
    <t xml:space="preserve">TS HS được tuyển vào lớp 6: </t>
  </si>
  <si>
    <t xml:space="preserve">Đi huyện khác: </t>
  </si>
  <si>
    <t>NGƯỜI LẬP</t>
  </si>
  <si>
    <t>Đi trường khác trong huyện</t>
  </si>
  <si>
    <t>Học sinh trường     Tiểu học</t>
  </si>
  <si>
    <t>Họ và tên học sinh</t>
  </si>
  <si>
    <t>DANH SÁCH HỌC SINH TRÚNG TUYỂN VÀO LỚP 6</t>
  </si>
  <si>
    <t>Độc lập - Tự do - Hạnh phúc</t>
  </si>
  <si>
    <t>UBND HUYỆN EA KAR</t>
  </si>
  <si>
    <t xml:space="preserve">  Chỗ ở hiện nay                   </t>
  </si>
  <si>
    <t>Ngày, tháng,
năm sinh</t>
  </si>
  <si>
    <t>Đi nơi khác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</si>
  <si>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</si>
  <si>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</si>
  <si>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</si>
  <si>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</si>
  <si>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</si>
  <si>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</si>
  <si>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</si>
  <si>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</si>
  <si>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</si>
  <si>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</si>
  <si>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</si>
  <si>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</si>
  <si>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</si>
  <si>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</si>
  <si>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</si>
  <si>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</si>
  <si>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</si>
  <si>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</si>
  <si>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</si>
  <si>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</si>
  <si>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</si>
  <si>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</si>
  <si>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</si>
  <si>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</si>
  <si>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</si>
  <si>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</si>
  <si>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</si>
  <si>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</si>
  <si>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</si>
  <si>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</si>
  <si>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</si>
  <si>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</si>
  <si>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</si>
  <si>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</si>
  <si>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</si>
  <si>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</si>
  <si>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</si>
  <si>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</si>
  <si>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</si>
  <si>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</si>
  <si>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</si>
  <si>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</si>
  <si>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</si>
  <si>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</si>
  <si>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</si>
  <si>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</si>
  <si>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</si>
  <si>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</si>
  <si>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</si>
  <si>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</si>
  <si>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</si>
  <si>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</si>
  <si>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</si>
  <si>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</si>
  <si>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Số lượng TS sai địa bàn</t>
  </si>
  <si>
    <t xml:space="preserve">Huyện khác đến: </t>
  </si>
  <si>
    <t>55</t>
  </si>
  <si>
    <t>56</t>
  </si>
  <si>
    <t>57</t>
  </si>
  <si>
    <t>58</t>
  </si>
  <si>
    <t>59</t>
  </si>
  <si>
    <t>60</t>
  </si>
  <si>
    <t>61</t>
  </si>
  <si>
    <t>62</t>
  </si>
  <si>
    <t>Dân
tộc</t>
  </si>
  <si>
    <t>63</t>
  </si>
  <si>
    <t>64</t>
  </si>
  <si>
    <t>65</t>
  </si>
  <si>
    <t>66</t>
  </si>
  <si>
    <t>TRƯỜNG THCS …...............................</t>
  </si>
  <si>
    <t>NĂM HỌC 2023 - 2024</t>
  </si>
  <si>
    <t>DANH SÁCH HỌC SINH ĐỀ NGHỊ TRÚNG TUYỂN VÀO LỚP 6</t>
  </si>
  <si>
    <t>TRƯỜNG THCS …..........................</t>
  </si>
  <si>
    <t>THỐNG KÊ TUYỂN SINH VÀO LỚP 6 NĂM HỌC 2023 - 2024</t>
  </si>
  <si>
    <t>Cư Prông, ngày …. tháng 7 năm 2023</t>
  </si>
  <si>
    <t>Cư Prông, ngày      tháng 7 năm 2023</t>
  </si>
  <si>
    <t>TRƯỜNG THCS …........................</t>
  </si>
  <si>
    <t xml:space="preserve">Số còn lại trong địa bàn chưa tuyển: </t>
  </si>
  <si>
    <t>Điểm xét tuyển</t>
  </si>
  <si>
    <t>Lớp 1</t>
  </si>
  <si>
    <t>Lớp 2</t>
  </si>
  <si>
    <t>Lớp 3</t>
  </si>
  <si>
    <t>Lớp 4</t>
  </si>
  <si>
    <t>Lớp 5</t>
  </si>
  <si>
    <t>Điểm ưu tiên</t>
  </si>
  <si>
    <t>Tổng điểm xét tuyển</t>
  </si>
  <si>
    <t>Tổng</t>
  </si>
  <si>
    <t>Học sinh 
trường Tiểu học</t>
  </si>
  <si>
    <t>Ea Kar, ngày ….. tháng 7 năm 2023</t>
  </si>
  <si>
    <t>TRƯỞNG PHÒNG</t>
  </si>
  <si>
    <t>CHỦ TỊCH HỘI ĐỒNG</t>
  </si>
  <si>
    <t>+ Số học sinh có tuổi cao hơn quy định: ……</t>
  </si>
  <si>
    <r>
      <rPr>
        <b/>
        <u val="single"/>
        <sz val="12"/>
        <rFont val="Times New Roman"/>
        <family val="1"/>
      </rPr>
      <t>Trong đó:</t>
    </r>
    <r>
      <rPr>
        <sz val="12"/>
        <rFont val="Times New Roman"/>
        <family val="1"/>
      </rPr>
      <t xml:space="preserve">  </t>
    </r>
  </si>
  <si>
    <t>+ Nữ: ….. ; Dân tộc: …...</t>
  </si>
  <si>
    <t>KIỂM TRA CỦA PHÒNG GIÁO DỤC VÀ ĐÀO TẠO</t>
  </si>
  <si>
    <t>NGƯỜI KIỂM TRA</t>
  </si>
  <si>
    <t>(Chuyên viên Phòng GDĐT)</t>
  </si>
  <si>
    <t>…......, ngày ….. tháng 7 năm 2023</t>
  </si>
  <si>
    <t>…..., ngày ….. tháng 7 năm 2023</t>
  </si>
  <si>
    <t>(Kèm theo Quyết định số      /QĐ-      , ngày     /7/2023 về việc công nhận học sinh trúng tuyển vào lớp 6  Năm học 2023 – 2024)</t>
  </si>
  <si>
    <t>Y' SaKa Niê</t>
  </si>
  <si>
    <t>Nguyễn Gia Huy</t>
  </si>
  <si>
    <t>Y Ka Lat Mlô</t>
  </si>
  <si>
    <t>Nguyễn Văn Châu Giang</t>
  </si>
  <si>
    <t>Siu Thị Hảo</t>
  </si>
  <si>
    <t>Hồ Đăng Phát</t>
  </si>
  <si>
    <t>H Tuyên Mlô</t>
  </si>
  <si>
    <t>Đào Quách Minh Vy</t>
  </si>
  <si>
    <t>Minh Nguyệt Mlô</t>
  </si>
  <si>
    <t>Trần Tuấn Đạt</t>
  </si>
  <si>
    <t>Nguyễn Trung Khang</t>
  </si>
  <si>
    <t>Nguyễn Hoàng Nhật Minh</t>
  </si>
  <si>
    <t>Nguyễn Bá Anh</t>
  </si>
  <si>
    <t>Đào Ngọc Trần Phú</t>
  </si>
  <si>
    <t>Đặng Thanh Bình</t>
  </si>
  <si>
    <t>Trần Lê Nhật Dương</t>
  </si>
  <si>
    <t>Trần Lê Bảo Khang</t>
  </si>
  <si>
    <t>Nguyễn Tiến Đạt</t>
  </si>
  <si>
    <t>Nguyễn Như Quỳnh</t>
  </si>
  <si>
    <t>Phạm Ngọc Khánh Chi</t>
  </si>
  <si>
    <t>Phạm Trần Thu Hà</t>
  </si>
  <si>
    <t>Đỗ Thị Hồng Diễm</t>
  </si>
  <si>
    <t>Trần Ngọc Đạt</t>
  </si>
  <si>
    <t>Nguyễn Anh Quân</t>
  </si>
  <si>
    <t>Phạm Khánh Hưng</t>
  </si>
  <si>
    <t>Đào Đức Hải</t>
  </si>
  <si>
    <t>Nguyễn Thị Khánh Huyền</t>
  </si>
  <si>
    <t>Trần Khắc Việt Thành</t>
  </si>
  <si>
    <t>Nguyễn Anh Kiệt</t>
  </si>
  <si>
    <t>Nguyễn Thiên Bảo</t>
  </si>
  <si>
    <t>Đào Trúc Mai</t>
  </si>
  <si>
    <t>Lương Thành Tú</t>
  </si>
  <si>
    <t>Chu Thị Quỳnh Nhi</t>
  </si>
  <si>
    <t>Phạm Thị Thanh Phương</t>
  </si>
  <si>
    <t>Lương Long Nhật</t>
  </si>
  <si>
    <t>Nguyễn Chí Phúc Hưng</t>
  </si>
  <si>
    <t>Nguyễn Hoàng Bảo Trâm</t>
  </si>
  <si>
    <t>Đinh Thị Như Huệ</t>
  </si>
  <si>
    <t>Phạm Thanh Như Ngọc</t>
  </si>
  <si>
    <t>Nguyễn Thị Thùy Linh</t>
  </si>
  <si>
    <t>Nguyễn Ngọc Thái</t>
  </si>
  <si>
    <t>H Dip Mlô</t>
  </si>
  <si>
    <t>Nguyễn Khánh Huyền</t>
  </si>
  <si>
    <t>Nguyễn Sỹ Quân</t>
  </si>
  <si>
    <t>Phan Bình Minh</t>
  </si>
  <si>
    <t>Trần Thị Bảo Trang</t>
  </si>
  <si>
    <t>Vũ Ngọc Phương Linh</t>
  </si>
  <si>
    <t>Đào Lê Minh Khang</t>
  </si>
  <si>
    <t>Tạ Hoàng Vũ</t>
  </si>
  <si>
    <t>Nguyễn Huy Hoàng</t>
  </si>
  <si>
    <t>Bùi Thanh Trúc</t>
  </si>
  <si>
    <t>Nguyễn Ngọc Bảo Trâm</t>
  </si>
  <si>
    <t>Trần Duy Vũ</t>
  </si>
  <si>
    <t>Y Khăm Mlô</t>
  </si>
  <si>
    <t>Trần Thị Thanh Trúc</t>
  </si>
  <si>
    <t>Đào Phan Duy Khánh</t>
  </si>
  <si>
    <t>Phan Thị Hồng Ngọc</t>
  </si>
  <si>
    <t>Đào Duy Phát</t>
  </si>
  <si>
    <t>Y Khánh Mlô</t>
  </si>
  <si>
    <t>Nguyễn Anh Tú</t>
  </si>
  <si>
    <t>Lục Thanh Thảo</t>
  </si>
  <si>
    <t>Trần Trọng Thái</t>
  </si>
  <si>
    <t>Bùi Quang Vinh</t>
  </si>
  <si>
    <t>Hoàng Thị Ngọc Diễm</t>
  </si>
  <si>
    <t>Trần Duy Âu</t>
  </si>
  <si>
    <t>Bùi Thị Như Quỳnh</t>
  </si>
  <si>
    <t>Phạm Quỳnh Như</t>
  </si>
  <si>
    <t>Nguyễn Văn Hoàng</t>
  </si>
  <si>
    <t>Đỗ Thị Thu Hương</t>
  </si>
  <si>
    <t>Phạm Thị Bích Hường</t>
  </si>
  <si>
    <t>Nguyễn Văn Duy Khánh</t>
  </si>
  <si>
    <t>Nguyễn Hoàng Bảo Ngọc</t>
  </si>
  <si>
    <t>Đào Thanh Thảo</t>
  </si>
  <si>
    <t>Y Zan Niê</t>
  </si>
  <si>
    <t>Y Zun Niê</t>
  </si>
  <si>
    <t>Trần Bảo Hân</t>
  </si>
  <si>
    <t>Phạm Lê Phương Thảo</t>
  </si>
  <si>
    <t>Đào Cẩm Linh</t>
  </si>
  <si>
    <t>Hoàng Thị Nam Phương</t>
  </si>
  <si>
    <t>Y Thoan Mlô</t>
  </si>
  <si>
    <t>Vũ Đào Minh Uyên</t>
  </si>
  <si>
    <t>Đào Thị Minh Thư</t>
  </si>
  <si>
    <t>Nguyễn Ngọc Uyển Nhi</t>
  </si>
  <si>
    <t>Nguyễn Thị Bảo Trâm</t>
  </si>
  <si>
    <t>Đào Xuân Hiếu</t>
  </si>
  <si>
    <t>Nguyễn Nhật Minh</t>
  </si>
  <si>
    <t>Dương Nhật Anh</t>
  </si>
  <si>
    <t>Phạm Hoàng Phúc Khang</t>
  </si>
  <si>
    <t>Phạm Văn Hiếu</t>
  </si>
  <si>
    <t>Nguyễn Ngọc Hân</t>
  </si>
  <si>
    <t>Tạ Quang Bảo</t>
  </si>
  <si>
    <t>Nguyễn Phương An</t>
  </si>
  <si>
    <t>Dương Gia Hân</t>
  </si>
  <si>
    <t>Đào Văn Minh Vũ</t>
  </si>
  <si>
    <t>Đào Văn Minh Dũng</t>
  </si>
  <si>
    <t>Nông Thị Ánh Thư</t>
  </si>
  <si>
    <t>Nguyễn Quốc Dũng</t>
  </si>
  <si>
    <t>Nguyễn Đức Thịnh</t>
  </si>
  <si>
    <t>Đào Thị Bảo Trâm</t>
  </si>
  <si>
    <t>Nguyễn Gia Bảo</t>
  </si>
  <si>
    <t>Bùi Quốc Khánh</t>
  </si>
  <si>
    <t>Lê Thị Thu Hoài</t>
  </si>
  <si>
    <t>Nguyễn Anh Tuấn</t>
  </si>
  <si>
    <t>Nguyễn Văn Hùng</t>
  </si>
  <si>
    <t>Nguyễn Đình Khiêm</t>
  </si>
  <si>
    <t>01/07/2012</t>
  </si>
  <si>
    <t>23/11/2012</t>
  </si>
  <si>
    <t>14/04/2012</t>
  </si>
  <si>
    <t>05/12/2012</t>
  </si>
  <si>
    <t>27/11/2012</t>
  </si>
  <si>
    <t>26/10/2012</t>
  </si>
  <si>
    <t>17/12/2012</t>
  </si>
  <si>
    <t>23/12/2012</t>
  </si>
  <si>
    <t>15/07/2012</t>
  </si>
  <si>
    <t>28/01/2012</t>
  </si>
  <si>
    <t>15/01/2012</t>
  </si>
  <si>
    <t>12/10/2012</t>
  </si>
  <si>
    <t>21/12/2012</t>
  </si>
  <si>
    <t>18/07/2011</t>
  </si>
  <si>
    <t>30/12/2012</t>
  </si>
  <si>
    <t>20/10/2012</t>
  </si>
  <si>
    <t>05/05/2011</t>
  </si>
  <si>
    <t>18/10/2012</t>
  </si>
  <si>
    <t>29/07/2012</t>
  </si>
  <si>
    <t>11/06/2012</t>
  </si>
  <si>
    <t>16/09/2012</t>
  </si>
  <si>
    <t>04/03/2012</t>
  </si>
  <si>
    <t>04/08/2012</t>
  </si>
  <si>
    <t>26/04/2012</t>
  </si>
  <si>
    <t>09/08/2012</t>
  </si>
  <si>
    <t>17/02/2012</t>
  </si>
  <si>
    <t>31/10/2012</t>
  </si>
  <si>
    <t>11/12/2012</t>
  </si>
  <si>
    <t>09/11/2012</t>
  </si>
  <si>
    <t>20/03/2012</t>
  </si>
  <si>
    <t>08/02/2012</t>
  </si>
  <si>
    <t>29/02/2012</t>
  </si>
  <si>
    <t>16/07/2012</t>
  </si>
  <si>
    <t>23/05/2012</t>
  </si>
  <si>
    <t>08/03/2012</t>
  </si>
  <si>
    <t>08/01/2012</t>
  </si>
  <si>
    <t>07/12/2012</t>
  </si>
  <si>
    <t>27/03/2012</t>
  </si>
  <si>
    <t>26/11/2012</t>
  </si>
  <si>
    <t>16/10/2012</t>
  </si>
  <si>
    <t>13/03/2012</t>
  </si>
  <si>
    <t>16/12/2011</t>
  </si>
  <si>
    <t>16/06/2012</t>
  </si>
  <si>
    <t>01/09/2012</t>
  </si>
  <si>
    <t>07/01/2012</t>
  </si>
  <si>
    <t>06/07/2012</t>
  </si>
  <si>
    <t>03/11/2012</t>
  </si>
  <si>
    <t>11/09/2012</t>
  </si>
  <si>
    <t>11/11/2012</t>
  </si>
  <si>
    <t>10/01/2012</t>
  </si>
  <si>
    <t>23/09/2012</t>
  </si>
  <si>
    <t>21/01/2012</t>
  </si>
  <si>
    <t>27/07/2011</t>
  </si>
  <si>
    <t>10/09/2012</t>
  </si>
  <si>
    <t>12/05/2012</t>
  </si>
  <si>
    <t>30/09/2012</t>
  </si>
  <si>
    <t>27/10/2012</t>
  </si>
  <si>
    <t>16/04/2012</t>
  </si>
  <si>
    <t>02/02/2012</t>
  </si>
  <si>
    <t>08/04/2012</t>
  </si>
  <si>
    <t>02/10/2012</t>
  </si>
  <si>
    <t>05/11/2012</t>
  </si>
  <si>
    <t>20/01/2012</t>
  </si>
  <si>
    <t>18/06/2012</t>
  </si>
  <si>
    <t>14/06/2012</t>
  </si>
  <si>
    <t>18/12/2012</t>
  </si>
  <si>
    <t>18/05/2012</t>
  </si>
  <si>
    <t>20/07/2012</t>
  </si>
  <si>
    <t>25/05/2012</t>
  </si>
  <si>
    <t>07/07/2012</t>
  </si>
  <si>
    <t>25/04/2012</t>
  </si>
  <si>
    <t>06/11/2012</t>
  </si>
  <si>
    <t>25/10/2012</t>
  </si>
  <si>
    <t>18/02/2012</t>
  </si>
  <si>
    <t>22/11/2012</t>
  </si>
  <si>
    <t>17/07/2012</t>
  </si>
  <si>
    <t>20/12/2012</t>
  </si>
  <si>
    <t>30/08/2012</t>
  </si>
  <si>
    <t>10/02/2012</t>
  </si>
  <si>
    <t>28/09/2012</t>
  </si>
  <si>
    <t>26/05/2012</t>
  </si>
  <si>
    <t>22/12/2012</t>
  </si>
  <si>
    <t>15/06/2012</t>
  </si>
  <si>
    <t>21/11/2012</t>
  </si>
  <si>
    <t>02/12/2012</t>
  </si>
  <si>
    <t>10/05/2012</t>
  </si>
  <si>
    <t>04/01/2012</t>
  </si>
  <si>
    <t>18/04/2012</t>
  </si>
  <si>
    <t>14/03/2012</t>
  </si>
  <si>
    <t>11/08/2012</t>
  </si>
  <si>
    <t>24/11/2012</t>
  </si>
  <si>
    <t>23/02/2012</t>
  </si>
  <si>
    <t>01/02/2012</t>
  </si>
  <si>
    <t>16/01/2012</t>
  </si>
  <si>
    <t>02/04/2012</t>
  </si>
  <si>
    <t>Ê-đê</t>
  </si>
  <si>
    <t>Kinh</t>
  </si>
  <si>
    <t>Gia-rai</t>
  </si>
  <si>
    <t>Thái</t>
  </si>
  <si>
    <t>Sán Chay</t>
  </si>
  <si>
    <t>kinh</t>
  </si>
  <si>
    <t>Nùng</t>
  </si>
  <si>
    <t>Tày</t>
  </si>
  <si>
    <t>Hàm Long, Xuân Phú, Ea Kar, Đăk Lăk</t>
  </si>
  <si>
    <t>Tân Tiến, Cư Huê, Ea Kar, Đăk Lăk</t>
  </si>
  <si>
    <t>Xã Ia Khai, Ia Grai, Gia Lai</t>
  </si>
  <si>
    <t>TT. Ea Kar, Ea Kar, Đăk Lăk</t>
  </si>
  <si>
    <t>Thôn 7, Xuân Phú, Ea Kar, Đăk Lăk</t>
  </si>
  <si>
    <t>Buôn Jã, Cư Huê, Đăk Lăk</t>
  </si>
  <si>
    <t>Thôn 4, Xuân Phú, Ea Kar, Đăk Lăk</t>
  </si>
  <si>
    <t>Thôn 5, Xuân Phú, Ea Kar, Đăk Lăk</t>
  </si>
  <si>
    <t>Thôn Thanh Xuân, Ea Đah, Krông Năng, Đăk Lăk</t>
  </si>
  <si>
    <t>Thôn 3, Xuân Phú, Ea Kar, Đăk Lăk</t>
  </si>
  <si>
    <t>Thôn Thanh Bình, Ea Sar, Ea Kar, Đăk Lăk</t>
  </si>
  <si>
    <t>Thôn Hàm Long, Xuân Phú, Ea Kar, Đăk Lăk</t>
  </si>
  <si>
    <t xml:space="preserve">Thôn 8, Phú Xuân, Krông Năng, Đăk Lăk </t>
  </si>
  <si>
    <t>Thôn 1, Xuân Phú, Ea Kar, Đăk Lăk</t>
  </si>
  <si>
    <t>Thôn 2, Xuân Phú, Ea Kar, Đăk Lăk</t>
  </si>
  <si>
    <t>Buôn Ea Druol, TT. Ea Kar, Ea Kar, Đăk Lăk</t>
  </si>
  <si>
    <t>Thôn Thanh Phong, Xuân Phú, Ea Kar, Đăk Lăk</t>
  </si>
  <si>
    <t>Khối 7, TT. Ea Kar, Ea Kar, Đăk Lăk</t>
  </si>
  <si>
    <t>Khối 8, TT. Ea Kar, Ea Kar, Đăk Lăk</t>
  </si>
  <si>
    <t>Thôn 9, Ea Sar, Ea Kar, Đăk Lăk</t>
  </si>
  <si>
    <t>Buôn Tlung, TT. Ea Kar, Ea Kar, Đăk Lăk</t>
  </si>
  <si>
    <t>Thôn Hạ Điền, Xuân Phú, Ea Kar, Đăk Lăk</t>
  </si>
  <si>
    <t>Tổ DP7, TT. Ea Kar, Ea Kar, Đăk Lăk</t>
  </si>
  <si>
    <t>Thôn Suối Cát, Xuân Phú, Ea Kar, Đăk Lăk</t>
  </si>
  <si>
    <t>Buôn Tơng Sinh, Ea Đar, Ea Kar, Đăk Lăk</t>
  </si>
  <si>
    <t>Hoàng Văn Thụ</t>
  </si>
  <si>
    <t>Nguyễn Bá Ngọc</t>
  </si>
  <si>
    <t>Lê Thị Hồng Gấm</t>
  </si>
  <si>
    <t>Trần Cao Vân</t>
  </si>
  <si>
    <t>Võ Thị Sáu</t>
  </si>
  <si>
    <t>Nguyễn Thị Minh Khai</t>
  </si>
  <si>
    <t>lê Thị Hồng Gấm</t>
  </si>
  <si>
    <t>Nam</t>
  </si>
  <si>
    <r>
      <t>TRƯỜNG THC</t>
    </r>
    <r>
      <rPr>
        <sz val="12"/>
        <rFont val="Times New Roman"/>
        <family val="1"/>
      </rPr>
      <t>S LƯƠNG THẾ VINH</t>
    </r>
  </si>
  <si>
    <t>Phạm Văn Hải</t>
  </si>
  <si>
    <t>Nguyễn Tường Vi</t>
  </si>
  <si>
    <t>Nguyễn Trúc Linh</t>
  </si>
  <si>
    <t>10/11/2012</t>
  </si>
  <si>
    <t>25/09/2012</t>
  </si>
  <si>
    <t>Hòa Phước</t>
  </si>
  <si>
    <t>Nguyễn Văn An Khánh</t>
  </si>
  <si>
    <t>Nguyễn Thành Công</t>
  </si>
  <si>
    <t>02/01/2012</t>
  </si>
  <si>
    <t>04/12/2012</t>
  </si>
  <si>
    <t>Số học sinh trúng tuyển : 113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</si>
</sst>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??_);_(@_)"/>
    <numFmt numFmtId="180" formatCode="mm/dd/yyyy"/>
    <numFmt numFmtId="181" formatCode="000"/>
    <numFmt numFmtId="182" formatCode="00"/>
    <numFmt numFmtId="183" formatCode="0.0"/>
    <numFmt numFmtId="184" formatCode="0.0%"/>
    <numFmt numFmtId="185" formatCode="0.000%"/>
    <numFmt numFmtId="186" formatCode="0.0000"/>
    <numFmt numFmtId="187" formatCode="0.000"/>
    <numFmt numFmtId="188" formatCode="[$-409]dddd\,\ mmmm\ dd\,\ yyyy"/>
    <numFmt numFmtId="189" formatCode="dd/mm/yyyy"/>
    <numFmt numFmtId="190" formatCode="[$-409]h:mm:ss\ AM/PM"/>
    <numFmt numFmtId="191" formatCode="_(* #,##0.0_);_(* \(#,##0.0\);_(* &quot;-&quot;??_);_(@_)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79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VNI-Times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b/>
      <i/>
      <sz val="10"/>
      <name val="VNI-Time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6"/>
      <name val="Times New Roman"/>
      <family val="1"/>
    </font>
    <font>
      <i/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1"/>
      <name val="Times New Roman"/>
      <family val="1"/>
    </font>
    <font>
      <i/>
      <sz val="11"/>
      <name val="VNI-Times"/>
      <family val="0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0"/>
      <name val="Cambria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tted"/>
      <bottom style="dotted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tted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dotted"/>
    </border>
    <border>
      <left style="thin"/>
      <right style="thin"/>
      <top style="dotted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tted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 applyProtection="1">
      <alignment horizontal="center" vertical="center"/>
      <protection hidden="1" locked="0"/>
    </xf>
    <xf numFmtId="183" fontId="22" fillId="0" borderId="14" xfId="0" applyNumberFormat="1" applyFont="1" applyBorder="1" applyAlignment="1" applyProtection="1">
      <alignment horizontal="center" vertical="center"/>
      <protection hidden="1" locked="0"/>
    </xf>
    <xf numFmtId="1" fontId="21" fillId="0" borderId="14" xfId="0" applyNumberFormat="1" applyFont="1" applyBorder="1" applyAlignment="1" applyProtection="1">
      <alignment horizontal="center" vertical="center"/>
      <protection hidden="1"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hidden="1" locked="0"/>
    </xf>
    <xf numFmtId="1" fontId="13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89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189" fontId="3" fillId="0" borderId="0" xfId="0" applyNumberFormat="1" applyFont="1" applyFill="1" applyAlignment="1" applyProtection="1">
      <alignment vertical="center"/>
      <protection/>
    </xf>
    <xf numFmtId="0" fontId="27" fillId="0" borderId="0" xfId="0" applyFont="1" applyAlignment="1">
      <alignment vertical="center"/>
    </xf>
    <xf numFmtId="49" fontId="25" fillId="0" borderId="13" xfId="0" applyNumberFormat="1" applyFont="1" applyFill="1" applyBorder="1" applyAlignment="1" applyProtection="1">
      <alignment horizontal="center" vertical="center" shrinkToFit="1"/>
      <protection/>
    </xf>
    <xf numFmtId="189" fontId="25" fillId="0" borderId="13" xfId="0" applyNumberFormat="1" applyFont="1" applyFill="1" applyBorder="1" applyAlignment="1" applyProtection="1">
      <alignment horizontal="center" vertical="center" shrinkToFit="1"/>
      <protection/>
    </xf>
    <xf numFmtId="0" fontId="25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shrinkToFit="1"/>
    </xf>
    <xf numFmtId="49" fontId="25" fillId="0" borderId="13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49" fontId="25" fillId="0" borderId="13" xfId="0" applyNumberFormat="1" applyFont="1" applyFill="1" applyBorder="1" applyAlignment="1">
      <alignment vertical="center" shrinkToFit="1"/>
    </xf>
    <xf numFmtId="0" fontId="25" fillId="0" borderId="0" xfId="0" applyFont="1" applyAlignment="1">
      <alignment vertical="center"/>
    </xf>
    <xf numFmtId="189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89" fontId="31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13" xfId="53" applyFont="1" applyBorder="1" applyAlignment="1" applyProtection="1">
      <alignment horizontal="center" shrinkToFit="1"/>
      <protection/>
    </xf>
    <xf numFmtId="0" fontId="1" fillId="0" borderId="12" xfId="0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 shrinkToFit="1"/>
    </xf>
    <xf numFmtId="184" fontId="1" fillId="0" borderId="16" xfId="0" applyNumberFormat="1" applyFont="1" applyBorder="1" applyAlignment="1">
      <alignment horizontal="center" vertical="center" shrinkToFit="1"/>
    </xf>
    <xf numFmtId="184" fontId="1" fillId="0" borderId="14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 applyProtection="1">
      <alignment horizontal="center" vertical="center"/>
      <protection hidden="1" locked="0"/>
    </xf>
    <xf numFmtId="0" fontId="1" fillId="0" borderId="14" xfId="0" applyFont="1" applyBorder="1" applyAlignment="1" applyProtection="1">
      <alignment horizontal="center" vertical="center"/>
      <protection hidden="1" locked="0"/>
    </xf>
    <xf numFmtId="0" fontId="1" fillId="0" borderId="14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hidden="1" locked="0"/>
    </xf>
    <xf numFmtId="183" fontId="3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" fontId="21" fillId="0" borderId="12" xfId="0" applyNumberFormat="1" applyFont="1" applyBorder="1" applyAlignment="1" applyProtection="1">
      <alignment horizontal="center" vertical="center"/>
      <protection hidden="1" locked="0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9" fillId="0" borderId="0" xfId="0" applyFont="1" applyFill="1" applyAlignment="1" applyProtection="1">
      <alignment vertical="center"/>
      <protection/>
    </xf>
    <xf numFmtId="181" fontId="9" fillId="0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35" fillId="0" borderId="12" xfId="0" applyFont="1" applyBorder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83" fontId="0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0" fontId="14" fillId="0" borderId="0" xfId="0" applyFont="1" applyFill="1" applyAlignment="1" applyProtection="1">
      <alignment vertical="center"/>
      <protection hidden="1" locked="0"/>
    </xf>
    <xf numFmtId="0" fontId="7" fillId="0" borderId="0" xfId="0" applyFont="1" applyFill="1" applyAlignment="1" applyProtection="1">
      <alignment vertical="center"/>
      <protection hidden="1" locked="0"/>
    </xf>
    <xf numFmtId="0" fontId="28" fillId="0" borderId="0" xfId="0" applyFont="1" applyFill="1" applyAlignment="1" applyProtection="1">
      <alignment horizontal="center" vertical="center"/>
      <protection hidden="1" locked="0"/>
    </xf>
    <xf numFmtId="0" fontId="13" fillId="0" borderId="0" xfId="0" applyFont="1" applyFill="1" applyAlignment="1" applyProtection="1">
      <alignment horizontal="left" vertical="center"/>
      <protection hidden="1" locked="0"/>
    </xf>
    <xf numFmtId="0" fontId="7" fillId="0" borderId="0" xfId="0" applyFont="1" applyFill="1" applyAlignment="1" applyProtection="1">
      <alignment horizontal="center" vertical="center"/>
      <protection hidden="1" locked="0"/>
    </xf>
    <xf numFmtId="0" fontId="3" fillId="0" borderId="0" xfId="0" applyFont="1" applyFill="1" applyAlignment="1" applyProtection="1">
      <alignment horizontal="center" vertical="center"/>
      <protection hidden="1" locked="0"/>
    </xf>
    <xf numFmtId="0" fontId="16" fillId="0" borderId="0" xfId="0" applyFont="1" applyFill="1" applyAlignment="1" applyProtection="1">
      <alignment horizontal="left" vertical="center"/>
      <protection hidden="1" locked="0"/>
    </xf>
    <xf numFmtId="0" fontId="0" fillId="0" borderId="0" xfId="0" applyFont="1" applyFill="1" applyAlignment="1" applyProtection="1">
      <alignment vertical="center"/>
      <protection hidden="1" locked="0"/>
    </xf>
    <xf numFmtId="0" fontId="0" fillId="0" borderId="0" xfId="0" applyFont="1" applyFill="1" applyAlignment="1" applyProtection="1">
      <alignment horizontal="center" vertical="center"/>
      <protection hidden="1" locked="0"/>
    </xf>
    <xf numFmtId="0" fontId="0" fillId="0" borderId="0" xfId="0" applyFont="1" applyFill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4" fillId="0" borderId="0" xfId="0" applyFont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/>
      <protection hidden="1"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13" fillId="0" borderId="14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31" fillId="0" borderId="0" xfId="0" applyFont="1" applyFill="1" applyAlignment="1" applyProtection="1">
      <alignment horizontal="center" vertical="center"/>
      <protection hidden="1" locked="0"/>
    </xf>
    <xf numFmtId="1" fontId="2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89" fontId="31" fillId="0" borderId="0" xfId="0" applyNumberFormat="1" applyFont="1" applyAlignment="1">
      <alignment vertical="center"/>
    </xf>
    <xf numFmtId="0" fontId="25" fillId="0" borderId="0" xfId="0" applyFont="1" applyFill="1" applyAlignment="1" applyProtection="1">
      <alignment vertical="center"/>
      <protection/>
    </xf>
    <xf numFmtId="0" fontId="76" fillId="0" borderId="0" xfId="0" applyFont="1" applyAlignment="1">
      <alignment/>
    </xf>
    <xf numFmtId="0" fontId="25" fillId="0" borderId="0" xfId="0" applyFont="1" applyFill="1" applyAlignment="1">
      <alignment/>
    </xf>
    <xf numFmtId="0" fontId="7" fillId="0" borderId="13" xfId="0" applyFont="1" applyFill="1" applyBorder="1" applyAlignment="1" applyProtection="1">
      <alignment vertical="center"/>
      <protection hidden="1" locked="0"/>
    </xf>
    <xf numFmtId="0" fontId="29" fillId="0" borderId="13" xfId="0" applyFont="1" applyFill="1" applyBorder="1" applyAlignment="1" applyProtection="1">
      <alignment vertical="center"/>
      <protection hidden="1" locked="0"/>
    </xf>
    <xf numFmtId="0" fontId="7" fillId="0" borderId="13" xfId="0" applyFont="1" applyBorder="1" applyAlignment="1" applyProtection="1">
      <alignment vertical="center"/>
      <protection hidden="1" locked="0"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25" fillId="0" borderId="0" xfId="0" applyFont="1" applyAlignment="1" quotePrefix="1">
      <alignment vertical="center"/>
    </xf>
    <xf numFmtId="0" fontId="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89" fontId="37" fillId="0" borderId="0" xfId="0" applyNumberFormat="1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37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left" vertical="center" shrinkToFit="1"/>
    </xf>
    <xf numFmtId="0" fontId="25" fillId="0" borderId="13" xfId="0" applyFont="1" applyFill="1" applyBorder="1" applyAlignment="1">
      <alignment horizontal="left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49" fontId="25" fillId="0" borderId="13" xfId="0" applyNumberFormat="1" applyFont="1" applyBorder="1" applyAlignment="1">
      <alignment/>
    </xf>
    <xf numFmtId="0" fontId="25" fillId="0" borderId="13" xfId="0" applyFont="1" applyBorder="1" applyAlignment="1">
      <alignment shrinkToFit="1"/>
    </xf>
    <xf numFmtId="0" fontId="77" fillId="0" borderId="13" xfId="0" applyFont="1" applyBorder="1" applyAlignment="1">
      <alignment horizontal="center"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left" vertical="center" wrapText="1"/>
      <protection/>
    </xf>
    <xf numFmtId="189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left" vertical="center" shrinkToFit="1"/>
      <protection/>
    </xf>
    <xf numFmtId="0" fontId="25" fillId="0" borderId="13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0" fontId="25" fillId="0" borderId="13" xfId="0" applyFont="1" applyBorder="1" applyAlignment="1">
      <alignment horizontal="center" vertical="center" shrinkToFit="1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89" fontId="3" fillId="0" borderId="21" xfId="0" applyNumberFormat="1" applyFont="1" applyFill="1" applyBorder="1" applyAlignment="1" applyProtection="1">
      <alignment horizontal="center" vertical="center" wrapText="1"/>
      <protection/>
    </xf>
    <xf numFmtId="18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189" fontId="26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32" borderId="27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0" fillId="32" borderId="3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7" fillId="0" borderId="13" xfId="0" applyFont="1" applyBorder="1" applyAlignment="1" applyProtection="1">
      <alignment horizontal="left" vertical="center"/>
      <protection hidden="1" locked="0"/>
    </xf>
    <xf numFmtId="0" fontId="14" fillId="0" borderId="13" xfId="0" applyFont="1" applyFill="1" applyBorder="1" applyAlignment="1" applyProtection="1">
      <alignment horizontal="left" vertical="center"/>
      <protection hidden="1" locked="0"/>
    </xf>
    <xf numFmtId="0" fontId="7" fillId="0" borderId="13" xfId="0" applyFont="1" applyFill="1" applyBorder="1" applyAlignment="1" applyProtection="1">
      <alignment horizontal="left" vertical="center"/>
      <protection hidden="1" locked="0"/>
    </xf>
    <xf numFmtId="0" fontId="36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4" fillId="32" borderId="35" xfId="0" applyFont="1" applyFill="1" applyBorder="1" applyAlignment="1">
      <alignment horizontal="center" vertical="center"/>
    </xf>
    <xf numFmtId="0" fontId="4" fillId="32" borderId="36" xfId="0" applyFont="1" applyFill="1" applyBorder="1" applyAlignment="1">
      <alignment horizontal="center" vertical="center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189" fontId="33" fillId="0" borderId="0" xfId="0" applyNumberFormat="1" applyFont="1" applyFill="1" applyAlignment="1" applyProtection="1">
      <alignment horizontal="center" vertical="center" wrapText="1"/>
      <protection/>
    </xf>
    <xf numFmtId="189" fontId="33" fillId="0" borderId="0" xfId="0" applyNumberFormat="1" applyFont="1" applyFill="1" applyAlignment="1" applyProtection="1">
      <alignment horizontal="center" vertical="center"/>
      <protection/>
    </xf>
    <xf numFmtId="0" fontId="31" fillId="0" borderId="2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89" fontId="3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38100</xdr:rowOff>
    </xdr:from>
    <xdr:to>
      <xdr:col>2</xdr:col>
      <xdr:colOff>76200</xdr:colOff>
      <xdr:row>2</xdr:row>
      <xdr:rowOff>38100</xdr:rowOff>
    </xdr:to>
    <xdr:sp>
      <xdr:nvSpPr>
        <xdr:cNvPr id="1" name="Straight Connector 4"/>
        <xdr:cNvSpPr>
          <a:spLocks/>
        </xdr:cNvSpPr>
      </xdr:nvSpPr>
      <xdr:spPr>
        <a:xfrm>
          <a:off x="657225" y="4381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</xdr:row>
      <xdr:rowOff>19050</xdr:rowOff>
    </xdr:from>
    <xdr:to>
      <xdr:col>11</xdr:col>
      <xdr:colOff>171450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>
          <a:off x="6543675" y="4191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</xdr:row>
      <xdr:rowOff>0</xdr:rowOff>
    </xdr:from>
    <xdr:to>
      <xdr:col>13</xdr:col>
      <xdr:colOff>76200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048125" y="4191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1</xdr:col>
      <xdr:colOff>1428750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4191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2</xdr:row>
      <xdr:rowOff>9525</xdr:rowOff>
    </xdr:from>
    <xdr:to>
      <xdr:col>12</xdr:col>
      <xdr:colOff>371475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4657725" y="42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1</xdr:col>
      <xdr:colOff>1428750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4191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28575</xdr:rowOff>
    </xdr:from>
    <xdr:to>
      <xdr:col>1</xdr:col>
      <xdr:colOff>1362075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5905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</xdr:row>
      <xdr:rowOff>19050</xdr:rowOff>
    </xdr:from>
    <xdr:to>
      <xdr:col>6</xdr:col>
      <xdr:colOff>257175</xdr:colOff>
      <xdr:row>2</xdr:row>
      <xdr:rowOff>19050</xdr:rowOff>
    </xdr:to>
    <xdr:sp>
      <xdr:nvSpPr>
        <xdr:cNvPr id="2" name="Straight Connector 5"/>
        <xdr:cNvSpPr>
          <a:spLocks/>
        </xdr:cNvSpPr>
      </xdr:nvSpPr>
      <xdr:spPr>
        <a:xfrm>
          <a:off x="3295650" y="4000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="115" zoomScaleNormal="115" zoomScalePageLayoutView="0" workbookViewId="0" topLeftCell="A1">
      <pane ySplit="8" topLeftCell="A118" activePane="bottomLeft" state="frozen"/>
      <selection pane="topLeft" activeCell="A1" sqref="A1"/>
      <selection pane="bottomLeft" activeCell="F125" sqref="F125"/>
    </sheetView>
  </sheetViews>
  <sheetFormatPr defaultColWidth="8.7109375" defaultRowHeight="12.75"/>
  <cols>
    <col min="1" max="1" width="5.140625" style="8" customWidth="1"/>
    <col min="2" max="2" width="26.421875" style="8" customWidth="1"/>
    <col min="3" max="3" width="5.7109375" style="8" customWidth="1"/>
    <col min="4" max="4" width="6.00390625" style="8" bestFit="1" customWidth="1"/>
    <col min="5" max="5" width="14.57421875" style="8" customWidth="1"/>
    <col min="6" max="6" width="22.00390625" style="8" customWidth="1"/>
    <col min="7" max="7" width="17.00390625" style="8" customWidth="1"/>
    <col min="8" max="13" width="6.421875" style="8" customWidth="1"/>
    <col min="14" max="14" width="7.00390625" style="8" customWidth="1"/>
    <col min="15" max="16" width="7.28125" style="8" customWidth="1"/>
    <col min="17" max="17" width="5.57421875" style="8" customWidth="1"/>
    <col min="18" max="16384" width="8.7109375" style="8" customWidth="1"/>
  </cols>
  <sheetData>
    <row r="1" spans="1:17" ht="15.75">
      <c r="A1" s="157" t="s">
        <v>47</v>
      </c>
      <c r="B1" s="157"/>
      <c r="C1" s="157"/>
      <c r="D1" s="157"/>
      <c r="E1" s="23"/>
      <c r="F1" s="24"/>
      <c r="G1" s="154" t="s">
        <v>4</v>
      </c>
      <c r="H1" s="154"/>
      <c r="I1" s="154"/>
      <c r="J1" s="154"/>
      <c r="K1" s="154"/>
      <c r="L1" s="154"/>
      <c r="M1" s="154"/>
      <c r="N1" s="154"/>
      <c r="O1" s="20"/>
      <c r="P1" s="20"/>
      <c r="Q1" s="22"/>
    </row>
    <row r="2" spans="1:17" ht="15.75">
      <c r="A2" s="154" t="s">
        <v>392</v>
      </c>
      <c r="B2" s="154"/>
      <c r="C2" s="154"/>
      <c r="D2" s="154"/>
      <c r="E2" s="23"/>
      <c r="F2" s="24"/>
      <c r="G2" s="154" t="s">
        <v>46</v>
      </c>
      <c r="H2" s="154"/>
      <c r="I2" s="154"/>
      <c r="J2" s="154"/>
      <c r="K2" s="154"/>
      <c r="L2" s="154"/>
      <c r="M2" s="154"/>
      <c r="N2" s="154"/>
      <c r="O2" s="20"/>
      <c r="P2" s="20"/>
      <c r="Q2" s="22"/>
    </row>
    <row r="3" spans="1:17" ht="12.75">
      <c r="A3" s="16"/>
      <c r="B3" s="21"/>
      <c r="C3" s="17"/>
      <c r="D3" s="17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7"/>
    </row>
    <row r="4" spans="1:17" ht="18.75">
      <c r="A4" s="155" t="s">
        <v>122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7" ht="18.75">
      <c r="A5" s="156" t="s">
        <v>121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7" ht="14.2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7" ht="29.25" customHeight="1">
      <c r="A7" s="145" t="s">
        <v>0</v>
      </c>
      <c r="B7" s="145" t="s">
        <v>44</v>
      </c>
      <c r="C7" s="145" t="s">
        <v>1</v>
      </c>
      <c r="D7" s="145" t="s">
        <v>115</v>
      </c>
      <c r="E7" s="147" t="s">
        <v>49</v>
      </c>
      <c r="F7" s="145" t="s">
        <v>48</v>
      </c>
      <c r="G7" s="145" t="s">
        <v>138</v>
      </c>
      <c r="H7" s="150" t="s">
        <v>129</v>
      </c>
      <c r="I7" s="151"/>
      <c r="J7" s="151"/>
      <c r="K7" s="151"/>
      <c r="L7" s="151"/>
      <c r="M7" s="152"/>
      <c r="N7" s="145" t="s">
        <v>135</v>
      </c>
      <c r="O7" s="145" t="s">
        <v>136</v>
      </c>
      <c r="P7" s="145" t="s">
        <v>2</v>
      </c>
      <c r="Q7" s="145" t="s">
        <v>3</v>
      </c>
    </row>
    <row r="8" spans="1:17" ht="33.75" customHeight="1">
      <c r="A8" s="146"/>
      <c r="B8" s="146"/>
      <c r="C8" s="146"/>
      <c r="D8" s="146"/>
      <c r="E8" s="148"/>
      <c r="F8" s="146"/>
      <c r="G8" s="146"/>
      <c r="H8" s="119" t="s">
        <v>130</v>
      </c>
      <c r="I8" s="119" t="s">
        <v>131</v>
      </c>
      <c r="J8" s="119" t="s">
        <v>132</v>
      </c>
      <c r="K8" s="119" t="s">
        <v>133</v>
      </c>
      <c r="L8" s="119" t="s">
        <v>134</v>
      </c>
      <c r="M8" s="119" t="s">
        <v>137</v>
      </c>
      <c r="N8" s="146"/>
      <c r="O8" s="146"/>
      <c r="P8" s="146"/>
      <c r="Q8" s="146"/>
    </row>
    <row r="9" spans="1:17" ht="31.5">
      <c r="A9" s="137">
        <v>1</v>
      </c>
      <c r="B9" s="138" t="s">
        <v>151</v>
      </c>
      <c r="C9" s="137" t="s">
        <v>391</v>
      </c>
      <c r="D9" s="137" t="s">
        <v>351</v>
      </c>
      <c r="E9" s="139" t="s">
        <v>256</v>
      </c>
      <c r="F9" s="140" t="s">
        <v>383</v>
      </c>
      <c r="G9" s="140" t="s">
        <v>384</v>
      </c>
      <c r="H9" s="132">
        <v>5</v>
      </c>
      <c r="I9" s="132">
        <v>5</v>
      </c>
      <c r="J9" s="132">
        <v>6</v>
      </c>
      <c r="K9" s="132">
        <v>6.25</v>
      </c>
      <c r="L9" s="132">
        <v>5.25</v>
      </c>
      <c r="M9" s="131">
        <f aca="true" t="shared" si="0" ref="M9:M67">SUM(H9:L9)</f>
        <v>27.5</v>
      </c>
      <c r="N9" s="31"/>
      <c r="O9" s="131">
        <f aca="true" t="shared" si="1" ref="O9:O67">M9+N9</f>
        <v>27.5</v>
      </c>
      <c r="P9" s="133">
        <f>RANK(O9,$O$9:$O$119,0)</f>
        <v>106</v>
      </c>
      <c r="Q9" s="133"/>
    </row>
    <row r="10" spans="1:17" ht="31.5">
      <c r="A10" s="137">
        <v>2</v>
      </c>
      <c r="B10" s="138" t="s">
        <v>152</v>
      </c>
      <c r="C10" s="137" t="s">
        <v>391</v>
      </c>
      <c r="D10" s="137" t="s">
        <v>352</v>
      </c>
      <c r="E10" s="139" t="s">
        <v>257</v>
      </c>
      <c r="F10" s="140" t="s">
        <v>359</v>
      </c>
      <c r="G10" s="140" t="s">
        <v>385</v>
      </c>
      <c r="H10" s="132">
        <v>7</v>
      </c>
      <c r="I10" s="132">
        <v>7.5</v>
      </c>
      <c r="J10" s="132">
        <v>6.5</v>
      </c>
      <c r="K10" s="132">
        <v>5.75</v>
      </c>
      <c r="L10" s="132">
        <v>6.25</v>
      </c>
      <c r="M10" s="131">
        <f t="shared" si="0"/>
        <v>33</v>
      </c>
      <c r="N10" s="31"/>
      <c r="O10" s="131">
        <f t="shared" si="1"/>
        <v>33</v>
      </c>
      <c r="P10" s="133">
        <f aca="true" t="shared" si="2" ref="P10:P73">RANK(O10,$O$9:$O$119,0)</f>
        <v>87</v>
      </c>
      <c r="Q10" s="133"/>
    </row>
    <row r="11" spans="1:17" ht="31.5">
      <c r="A11" s="137">
        <v>3</v>
      </c>
      <c r="B11" s="138" t="s">
        <v>153</v>
      </c>
      <c r="C11" s="137" t="s">
        <v>391</v>
      </c>
      <c r="D11" s="137" t="s">
        <v>351</v>
      </c>
      <c r="E11" s="139" t="s">
        <v>258</v>
      </c>
      <c r="F11" s="140" t="s">
        <v>360</v>
      </c>
      <c r="G11" s="140" t="s">
        <v>385</v>
      </c>
      <c r="H11" s="132">
        <v>6</v>
      </c>
      <c r="I11" s="132">
        <v>6</v>
      </c>
      <c r="J11" s="132">
        <v>5</v>
      </c>
      <c r="K11" s="132">
        <v>5.75</v>
      </c>
      <c r="L11" s="132">
        <v>5.25</v>
      </c>
      <c r="M11" s="131">
        <f t="shared" si="0"/>
        <v>28</v>
      </c>
      <c r="N11" s="31"/>
      <c r="O11" s="131">
        <f t="shared" si="1"/>
        <v>28</v>
      </c>
      <c r="P11" s="133">
        <f t="shared" si="2"/>
        <v>105</v>
      </c>
      <c r="Q11" s="133"/>
    </row>
    <row r="12" spans="1:17" ht="31.5">
      <c r="A12" s="137">
        <v>4</v>
      </c>
      <c r="B12" s="138" t="s">
        <v>154</v>
      </c>
      <c r="C12" s="137" t="s">
        <v>391</v>
      </c>
      <c r="D12" s="137" t="s">
        <v>352</v>
      </c>
      <c r="E12" s="139" t="s">
        <v>259</v>
      </c>
      <c r="F12" s="140" t="s">
        <v>359</v>
      </c>
      <c r="G12" s="140" t="s">
        <v>385</v>
      </c>
      <c r="H12" s="132">
        <v>5.5</v>
      </c>
      <c r="I12" s="132">
        <v>7.5</v>
      </c>
      <c r="J12" s="132">
        <v>7</v>
      </c>
      <c r="K12" s="132">
        <v>5.75</v>
      </c>
      <c r="L12" s="132">
        <v>6</v>
      </c>
      <c r="M12" s="131">
        <f t="shared" si="0"/>
        <v>31.75</v>
      </c>
      <c r="N12" s="31"/>
      <c r="O12" s="131">
        <f t="shared" si="1"/>
        <v>31.75</v>
      </c>
      <c r="P12" s="133">
        <f t="shared" si="2"/>
        <v>92</v>
      </c>
      <c r="Q12" s="133"/>
    </row>
    <row r="13" spans="1:17" ht="15.75">
      <c r="A13" s="137">
        <v>5</v>
      </c>
      <c r="B13" s="138" t="s">
        <v>155</v>
      </c>
      <c r="C13" s="137" t="s">
        <v>11</v>
      </c>
      <c r="D13" s="141" t="s">
        <v>353</v>
      </c>
      <c r="E13" s="139" t="s">
        <v>260</v>
      </c>
      <c r="F13" s="140" t="s">
        <v>361</v>
      </c>
      <c r="G13" s="140" t="s">
        <v>385</v>
      </c>
      <c r="H13" s="132">
        <v>8.5</v>
      </c>
      <c r="I13" s="132">
        <v>7.5</v>
      </c>
      <c r="J13" s="132">
        <v>7.5</v>
      </c>
      <c r="K13" s="132">
        <v>7.5</v>
      </c>
      <c r="L13" s="132">
        <v>7.5</v>
      </c>
      <c r="M13" s="131">
        <f t="shared" si="0"/>
        <v>38.5</v>
      </c>
      <c r="N13" s="31"/>
      <c r="O13" s="131">
        <f t="shared" si="1"/>
        <v>38.5</v>
      </c>
      <c r="P13" s="133">
        <f t="shared" si="2"/>
        <v>58</v>
      </c>
      <c r="Q13" s="133"/>
    </row>
    <row r="14" spans="1:17" ht="31.5">
      <c r="A14" s="137">
        <v>6</v>
      </c>
      <c r="B14" s="138" t="s">
        <v>156</v>
      </c>
      <c r="C14" s="137" t="s">
        <v>391</v>
      </c>
      <c r="D14" s="137" t="s">
        <v>352</v>
      </c>
      <c r="E14" s="139" t="s">
        <v>261</v>
      </c>
      <c r="F14" s="140" t="s">
        <v>360</v>
      </c>
      <c r="G14" s="140" t="s">
        <v>385</v>
      </c>
      <c r="H14" s="132">
        <v>7</v>
      </c>
      <c r="I14" s="132">
        <v>7</v>
      </c>
      <c r="J14" s="132">
        <v>9.5</v>
      </c>
      <c r="K14" s="132">
        <v>8</v>
      </c>
      <c r="L14" s="132">
        <v>7.75</v>
      </c>
      <c r="M14" s="131">
        <f t="shared" si="0"/>
        <v>39.25</v>
      </c>
      <c r="N14" s="31"/>
      <c r="O14" s="131">
        <f t="shared" si="1"/>
        <v>39.25</v>
      </c>
      <c r="P14" s="133">
        <f t="shared" si="2"/>
        <v>50</v>
      </c>
      <c r="Q14" s="133"/>
    </row>
    <row r="15" spans="1:17" ht="31.5">
      <c r="A15" s="137">
        <v>7</v>
      </c>
      <c r="B15" s="138" t="s">
        <v>157</v>
      </c>
      <c r="C15" s="137" t="s">
        <v>11</v>
      </c>
      <c r="D15" s="137" t="s">
        <v>351</v>
      </c>
      <c r="E15" s="139" t="s">
        <v>262</v>
      </c>
      <c r="F15" s="140" t="s">
        <v>362</v>
      </c>
      <c r="G15" s="140" t="s">
        <v>385</v>
      </c>
      <c r="H15" s="132">
        <v>8</v>
      </c>
      <c r="I15" s="132">
        <v>7.5</v>
      </c>
      <c r="J15" s="132">
        <v>5</v>
      </c>
      <c r="K15" s="132">
        <v>6.5</v>
      </c>
      <c r="L15" s="132">
        <v>7.5</v>
      </c>
      <c r="M15" s="131">
        <f t="shared" si="0"/>
        <v>34.5</v>
      </c>
      <c r="N15" s="31"/>
      <c r="O15" s="131">
        <f t="shared" si="1"/>
        <v>34.5</v>
      </c>
      <c r="P15" s="133">
        <f t="shared" si="2"/>
        <v>80</v>
      </c>
      <c r="Q15" s="133"/>
    </row>
    <row r="16" spans="1:17" ht="31.5">
      <c r="A16" s="137">
        <v>8</v>
      </c>
      <c r="B16" s="138" t="s">
        <v>158</v>
      </c>
      <c r="C16" s="137" t="s">
        <v>11</v>
      </c>
      <c r="D16" s="137" t="s">
        <v>352</v>
      </c>
      <c r="E16" s="139" t="s">
        <v>263</v>
      </c>
      <c r="F16" s="140" t="s">
        <v>363</v>
      </c>
      <c r="G16" s="140" t="s">
        <v>385</v>
      </c>
      <c r="H16" s="132">
        <v>7</v>
      </c>
      <c r="I16" s="132">
        <v>7</v>
      </c>
      <c r="J16" s="132">
        <v>6.5</v>
      </c>
      <c r="K16" s="132">
        <v>6.75</v>
      </c>
      <c r="L16" s="132">
        <v>8.25</v>
      </c>
      <c r="M16" s="131">
        <f t="shared" si="0"/>
        <v>35.5</v>
      </c>
      <c r="N16" s="31"/>
      <c r="O16" s="131">
        <f t="shared" si="1"/>
        <v>35.5</v>
      </c>
      <c r="P16" s="133">
        <f t="shared" si="2"/>
        <v>73</v>
      </c>
      <c r="Q16" s="133"/>
    </row>
    <row r="17" spans="1:17" ht="31.5">
      <c r="A17" s="137">
        <v>9</v>
      </c>
      <c r="B17" s="138" t="s">
        <v>159</v>
      </c>
      <c r="C17" s="137" t="s">
        <v>11</v>
      </c>
      <c r="D17" s="137" t="s">
        <v>351</v>
      </c>
      <c r="E17" s="139" t="s">
        <v>264</v>
      </c>
      <c r="F17" s="140" t="s">
        <v>364</v>
      </c>
      <c r="G17" s="140" t="s">
        <v>385</v>
      </c>
      <c r="H17" s="132">
        <v>7.5</v>
      </c>
      <c r="I17" s="132">
        <v>5.5</v>
      </c>
      <c r="J17" s="132">
        <v>6.5</v>
      </c>
      <c r="K17" s="132">
        <v>7.25</v>
      </c>
      <c r="L17" s="132">
        <v>8.25</v>
      </c>
      <c r="M17" s="131">
        <f t="shared" si="0"/>
        <v>35</v>
      </c>
      <c r="N17" s="31"/>
      <c r="O17" s="131">
        <f t="shared" si="1"/>
        <v>35</v>
      </c>
      <c r="P17" s="133">
        <f t="shared" si="2"/>
        <v>78</v>
      </c>
      <c r="Q17" s="133"/>
    </row>
    <row r="18" spans="1:17" ht="31.5">
      <c r="A18" s="137">
        <v>10</v>
      </c>
      <c r="B18" s="138" t="s">
        <v>160</v>
      </c>
      <c r="C18" s="137" t="s">
        <v>391</v>
      </c>
      <c r="D18" s="137" t="s">
        <v>352</v>
      </c>
      <c r="E18" s="139" t="s">
        <v>265</v>
      </c>
      <c r="F18" s="140" t="s">
        <v>365</v>
      </c>
      <c r="G18" s="140" t="s">
        <v>385</v>
      </c>
      <c r="H18" s="132">
        <v>8.5</v>
      </c>
      <c r="I18" s="132">
        <v>7.5</v>
      </c>
      <c r="J18" s="132">
        <v>7</v>
      </c>
      <c r="K18" s="132">
        <v>5.75</v>
      </c>
      <c r="L18" s="132">
        <v>7.75</v>
      </c>
      <c r="M18" s="131">
        <f t="shared" si="0"/>
        <v>36.5</v>
      </c>
      <c r="N18" s="31"/>
      <c r="O18" s="131">
        <f t="shared" si="1"/>
        <v>36.5</v>
      </c>
      <c r="P18" s="133">
        <f t="shared" si="2"/>
        <v>71</v>
      </c>
      <c r="Q18" s="133"/>
    </row>
    <row r="19" spans="1:17" ht="31.5">
      <c r="A19" s="137">
        <v>11</v>
      </c>
      <c r="B19" s="138" t="s">
        <v>161</v>
      </c>
      <c r="C19" s="137" t="s">
        <v>391</v>
      </c>
      <c r="D19" s="137" t="s">
        <v>352</v>
      </c>
      <c r="E19" s="139" t="s">
        <v>266</v>
      </c>
      <c r="F19" s="140" t="s">
        <v>362</v>
      </c>
      <c r="G19" s="140" t="s">
        <v>385</v>
      </c>
      <c r="H19" s="132">
        <v>8</v>
      </c>
      <c r="I19" s="132">
        <v>7</v>
      </c>
      <c r="J19" s="132">
        <v>5</v>
      </c>
      <c r="K19" s="132">
        <v>7</v>
      </c>
      <c r="L19" s="132">
        <v>5.75</v>
      </c>
      <c r="M19" s="131">
        <f t="shared" si="0"/>
        <v>32.75</v>
      </c>
      <c r="N19" s="31"/>
      <c r="O19" s="131">
        <f t="shared" si="1"/>
        <v>32.75</v>
      </c>
      <c r="P19" s="133">
        <f t="shared" si="2"/>
        <v>88</v>
      </c>
      <c r="Q19" s="133"/>
    </row>
    <row r="20" spans="1:17" ht="31.5">
      <c r="A20" s="137">
        <v>12</v>
      </c>
      <c r="B20" s="138" t="s">
        <v>162</v>
      </c>
      <c r="C20" s="137" t="s">
        <v>391</v>
      </c>
      <c r="D20" s="137" t="s">
        <v>352</v>
      </c>
      <c r="E20" s="139" t="s">
        <v>267</v>
      </c>
      <c r="F20" s="140" t="s">
        <v>365</v>
      </c>
      <c r="G20" s="140" t="s">
        <v>385</v>
      </c>
      <c r="H20" s="132">
        <v>9</v>
      </c>
      <c r="I20" s="132">
        <v>9.5</v>
      </c>
      <c r="J20" s="132">
        <v>9.5</v>
      </c>
      <c r="K20" s="132">
        <v>9.75</v>
      </c>
      <c r="L20" s="132">
        <v>9.25</v>
      </c>
      <c r="M20" s="131">
        <f t="shared" si="0"/>
        <v>47</v>
      </c>
      <c r="N20" s="31"/>
      <c r="O20" s="131">
        <f t="shared" si="1"/>
        <v>47</v>
      </c>
      <c r="P20" s="133">
        <f t="shared" si="2"/>
        <v>6</v>
      </c>
      <c r="Q20" s="133"/>
    </row>
    <row r="21" spans="1:17" ht="31.5">
      <c r="A21" s="137">
        <v>13</v>
      </c>
      <c r="B21" s="138" t="s">
        <v>163</v>
      </c>
      <c r="C21" s="137" t="s">
        <v>391</v>
      </c>
      <c r="D21" s="137" t="s">
        <v>352</v>
      </c>
      <c r="E21" s="139" t="s">
        <v>268</v>
      </c>
      <c r="F21" s="140" t="s">
        <v>365</v>
      </c>
      <c r="G21" s="140" t="s">
        <v>385</v>
      </c>
      <c r="H21" s="132">
        <v>9</v>
      </c>
      <c r="I21" s="132">
        <v>8.5</v>
      </c>
      <c r="J21" s="132">
        <v>8.5</v>
      </c>
      <c r="K21" s="132">
        <v>8.5</v>
      </c>
      <c r="L21" s="132">
        <v>9</v>
      </c>
      <c r="M21" s="131">
        <f t="shared" si="0"/>
        <v>43.5</v>
      </c>
      <c r="N21" s="31"/>
      <c r="O21" s="131">
        <f t="shared" si="1"/>
        <v>43.5</v>
      </c>
      <c r="P21" s="133">
        <f t="shared" si="2"/>
        <v>19</v>
      </c>
      <c r="Q21" s="133"/>
    </row>
    <row r="22" spans="1:17" ht="31.5">
      <c r="A22" s="137">
        <v>14</v>
      </c>
      <c r="B22" s="138" t="s">
        <v>164</v>
      </c>
      <c r="C22" s="137" t="s">
        <v>391</v>
      </c>
      <c r="D22" s="137" t="s">
        <v>352</v>
      </c>
      <c r="E22" s="139" t="s">
        <v>269</v>
      </c>
      <c r="F22" s="140" t="s">
        <v>366</v>
      </c>
      <c r="G22" s="140" t="s">
        <v>385</v>
      </c>
      <c r="H22" s="132">
        <v>7.5</v>
      </c>
      <c r="I22" s="132">
        <v>8</v>
      </c>
      <c r="J22" s="132">
        <v>7.5</v>
      </c>
      <c r="K22" s="132">
        <v>5.5</v>
      </c>
      <c r="L22" s="132">
        <v>6</v>
      </c>
      <c r="M22" s="131">
        <f t="shared" si="0"/>
        <v>34.5</v>
      </c>
      <c r="N22" s="31"/>
      <c r="O22" s="131">
        <f t="shared" si="1"/>
        <v>34.5</v>
      </c>
      <c r="P22" s="133">
        <f t="shared" si="2"/>
        <v>80</v>
      </c>
      <c r="Q22" s="133"/>
    </row>
    <row r="23" spans="1:17" ht="31.5">
      <c r="A23" s="137">
        <v>15</v>
      </c>
      <c r="B23" s="138" t="s">
        <v>165</v>
      </c>
      <c r="C23" s="137" t="s">
        <v>391</v>
      </c>
      <c r="D23" s="137" t="s">
        <v>352</v>
      </c>
      <c r="E23" s="139" t="s">
        <v>270</v>
      </c>
      <c r="F23" s="140" t="s">
        <v>367</v>
      </c>
      <c r="G23" s="140" t="s">
        <v>386</v>
      </c>
      <c r="H23" s="132">
        <v>6.5</v>
      </c>
      <c r="I23" s="132">
        <v>8.5</v>
      </c>
      <c r="J23" s="132">
        <v>8.5</v>
      </c>
      <c r="K23" s="132">
        <v>8</v>
      </c>
      <c r="L23" s="132">
        <v>7.5</v>
      </c>
      <c r="M23" s="131">
        <f t="shared" si="0"/>
        <v>39</v>
      </c>
      <c r="N23" s="31"/>
      <c r="O23" s="131">
        <f t="shared" si="1"/>
        <v>39</v>
      </c>
      <c r="P23" s="133">
        <f t="shared" si="2"/>
        <v>54</v>
      </c>
      <c r="Q23" s="133"/>
    </row>
    <row r="24" spans="1:17" ht="31.5">
      <c r="A24" s="137">
        <v>16</v>
      </c>
      <c r="B24" s="138" t="s">
        <v>166</v>
      </c>
      <c r="C24" s="137" t="s">
        <v>391</v>
      </c>
      <c r="D24" s="137" t="s">
        <v>352</v>
      </c>
      <c r="E24" s="139" t="s">
        <v>271</v>
      </c>
      <c r="F24" s="140" t="s">
        <v>368</v>
      </c>
      <c r="G24" s="140" t="s">
        <v>385</v>
      </c>
      <c r="H24" s="132">
        <v>7</v>
      </c>
      <c r="I24" s="132">
        <v>6.5</v>
      </c>
      <c r="J24" s="132">
        <v>6</v>
      </c>
      <c r="K24" s="132">
        <v>5</v>
      </c>
      <c r="L24" s="132">
        <v>6.5</v>
      </c>
      <c r="M24" s="131">
        <f t="shared" si="0"/>
        <v>31</v>
      </c>
      <c r="N24" s="31"/>
      <c r="O24" s="131">
        <f t="shared" si="1"/>
        <v>31</v>
      </c>
      <c r="P24" s="133">
        <f t="shared" si="2"/>
        <v>95</v>
      </c>
      <c r="Q24" s="133"/>
    </row>
    <row r="25" spans="1:17" ht="31.5">
      <c r="A25" s="137">
        <v>17</v>
      </c>
      <c r="B25" s="138" t="s">
        <v>167</v>
      </c>
      <c r="C25" s="137" t="s">
        <v>391</v>
      </c>
      <c r="D25" s="137" t="s">
        <v>352</v>
      </c>
      <c r="E25" s="139" t="s">
        <v>272</v>
      </c>
      <c r="F25" s="140" t="s">
        <v>368</v>
      </c>
      <c r="G25" s="140" t="s">
        <v>385</v>
      </c>
      <c r="H25" s="132">
        <v>6.5</v>
      </c>
      <c r="I25" s="132">
        <v>7</v>
      </c>
      <c r="J25" s="132">
        <v>6</v>
      </c>
      <c r="K25" s="132">
        <v>5.75</v>
      </c>
      <c r="L25" s="132">
        <v>6.5</v>
      </c>
      <c r="M25" s="131">
        <f t="shared" si="0"/>
        <v>31.75</v>
      </c>
      <c r="N25" s="31"/>
      <c r="O25" s="131">
        <f t="shared" si="1"/>
        <v>31.75</v>
      </c>
      <c r="P25" s="133">
        <f t="shared" si="2"/>
        <v>92</v>
      </c>
      <c r="Q25" s="133"/>
    </row>
    <row r="26" spans="1:17" ht="31.5">
      <c r="A26" s="137">
        <v>18</v>
      </c>
      <c r="B26" s="138" t="s">
        <v>168</v>
      </c>
      <c r="C26" s="137" t="s">
        <v>391</v>
      </c>
      <c r="D26" s="137" t="s">
        <v>352</v>
      </c>
      <c r="E26" s="139" t="s">
        <v>273</v>
      </c>
      <c r="F26" s="140" t="s">
        <v>365</v>
      </c>
      <c r="G26" s="140" t="s">
        <v>385</v>
      </c>
      <c r="H26" s="132">
        <v>7</v>
      </c>
      <c r="I26" s="132">
        <v>7</v>
      </c>
      <c r="J26" s="132">
        <v>6</v>
      </c>
      <c r="K26" s="132">
        <v>6.75</v>
      </c>
      <c r="L26" s="132">
        <v>8.5</v>
      </c>
      <c r="M26" s="131">
        <f t="shared" si="0"/>
        <v>35.25</v>
      </c>
      <c r="N26" s="31"/>
      <c r="O26" s="131">
        <f t="shared" si="1"/>
        <v>35.25</v>
      </c>
      <c r="P26" s="133">
        <f t="shared" si="2"/>
        <v>76</v>
      </c>
      <c r="Q26" s="133"/>
    </row>
    <row r="27" spans="1:17" ht="31.5">
      <c r="A27" s="137">
        <v>19</v>
      </c>
      <c r="B27" s="138" t="s">
        <v>169</v>
      </c>
      <c r="C27" s="137" t="s">
        <v>11</v>
      </c>
      <c r="D27" s="137" t="s">
        <v>352</v>
      </c>
      <c r="E27" s="139" t="s">
        <v>274</v>
      </c>
      <c r="F27" s="140" t="s">
        <v>369</v>
      </c>
      <c r="G27" s="140" t="s">
        <v>387</v>
      </c>
      <c r="H27" s="132">
        <v>8.5</v>
      </c>
      <c r="I27" s="132">
        <v>6.5</v>
      </c>
      <c r="J27" s="132">
        <v>7.5</v>
      </c>
      <c r="K27" s="132">
        <v>6.75</v>
      </c>
      <c r="L27" s="132">
        <v>6</v>
      </c>
      <c r="M27" s="131">
        <f t="shared" si="0"/>
        <v>35.25</v>
      </c>
      <c r="N27" s="31"/>
      <c r="O27" s="131">
        <f t="shared" si="1"/>
        <v>35.25</v>
      </c>
      <c r="P27" s="133">
        <f t="shared" si="2"/>
        <v>76</v>
      </c>
      <c r="Q27" s="133"/>
    </row>
    <row r="28" spans="1:17" ht="31.5">
      <c r="A28" s="137">
        <v>20</v>
      </c>
      <c r="B28" s="138" t="s">
        <v>170</v>
      </c>
      <c r="C28" s="137" t="s">
        <v>11</v>
      </c>
      <c r="D28" s="137" t="s">
        <v>352</v>
      </c>
      <c r="E28" s="139" t="s">
        <v>275</v>
      </c>
      <c r="F28" s="140" t="s">
        <v>365</v>
      </c>
      <c r="G28" s="140" t="s">
        <v>385</v>
      </c>
      <c r="H28" s="132">
        <v>7</v>
      </c>
      <c r="I28" s="132">
        <v>7</v>
      </c>
      <c r="J28" s="132">
        <v>7.5</v>
      </c>
      <c r="K28" s="132">
        <v>5.5</v>
      </c>
      <c r="L28" s="132">
        <v>5.5</v>
      </c>
      <c r="M28" s="131">
        <f t="shared" si="0"/>
        <v>32.5</v>
      </c>
      <c r="N28" s="31"/>
      <c r="O28" s="131">
        <f t="shared" si="1"/>
        <v>32.5</v>
      </c>
      <c r="P28" s="133">
        <f t="shared" si="2"/>
        <v>89</v>
      </c>
      <c r="Q28" s="133"/>
    </row>
    <row r="29" spans="1:17" ht="31.5">
      <c r="A29" s="137">
        <v>21</v>
      </c>
      <c r="B29" s="138" t="s">
        <v>171</v>
      </c>
      <c r="C29" s="137" t="s">
        <v>11</v>
      </c>
      <c r="D29" s="137" t="s">
        <v>352</v>
      </c>
      <c r="E29" s="139" t="s">
        <v>276</v>
      </c>
      <c r="F29" s="140" t="s">
        <v>368</v>
      </c>
      <c r="G29" s="140" t="s">
        <v>385</v>
      </c>
      <c r="H29" s="132">
        <v>8</v>
      </c>
      <c r="I29" s="132">
        <v>8.5</v>
      </c>
      <c r="J29" s="132">
        <v>8.5</v>
      </c>
      <c r="K29" s="132">
        <v>8.5</v>
      </c>
      <c r="L29" s="132">
        <v>8.75</v>
      </c>
      <c r="M29" s="131">
        <f t="shared" si="0"/>
        <v>42.25</v>
      </c>
      <c r="N29" s="31"/>
      <c r="O29" s="131">
        <f t="shared" si="1"/>
        <v>42.25</v>
      </c>
      <c r="P29" s="133">
        <f t="shared" si="2"/>
        <v>32</v>
      </c>
      <c r="Q29" s="133"/>
    </row>
    <row r="30" spans="1:17" ht="31.5">
      <c r="A30" s="137">
        <v>22</v>
      </c>
      <c r="B30" s="138" t="s">
        <v>172</v>
      </c>
      <c r="C30" s="137" t="s">
        <v>11</v>
      </c>
      <c r="D30" s="137" t="s">
        <v>352</v>
      </c>
      <c r="E30" s="139" t="s">
        <v>277</v>
      </c>
      <c r="F30" s="140" t="s">
        <v>366</v>
      </c>
      <c r="G30" s="140" t="s">
        <v>385</v>
      </c>
      <c r="H30" s="132">
        <v>9.5</v>
      </c>
      <c r="I30" s="132">
        <v>9</v>
      </c>
      <c r="J30" s="132">
        <v>7</v>
      </c>
      <c r="K30" s="132">
        <v>7.5</v>
      </c>
      <c r="L30" s="132">
        <v>9</v>
      </c>
      <c r="M30" s="131">
        <f t="shared" si="0"/>
        <v>42</v>
      </c>
      <c r="N30" s="31"/>
      <c r="O30" s="131">
        <f t="shared" si="1"/>
        <v>42</v>
      </c>
      <c r="P30" s="133">
        <f t="shared" si="2"/>
        <v>35</v>
      </c>
      <c r="Q30" s="133"/>
    </row>
    <row r="31" spans="1:17" ht="31.5">
      <c r="A31" s="137">
        <v>23</v>
      </c>
      <c r="B31" s="138" t="s">
        <v>173</v>
      </c>
      <c r="C31" s="137" t="s">
        <v>391</v>
      </c>
      <c r="D31" s="137" t="s">
        <v>352</v>
      </c>
      <c r="E31" s="139" t="s">
        <v>278</v>
      </c>
      <c r="F31" s="140" t="s">
        <v>366</v>
      </c>
      <c r="G31" s="140" t="s">
        <v>385</v>
      </c>
      <c r="H31" s="132">
        <v>8.5</v>
      </c>
      <c r="I31" s="132">
        <v>9</v>
      </c>
      <c r="J31" s="132">
        <v>8.5</v>
      </c>
      <c r="K31" s="132">
        <v>7.75</v>
      </c>
      <c r="L31" s="132">
        <v>9</v>
      </c>
      <c r="M31" s="131">
        <f t="shared" si="0"/>
        <v>42.75</v>
      </c>
      <c r="N31" s="31"/>
      <c r="O31" s="131">
        <f t="shared" si="1"/>
        <v>42.75</v>
      </c>
      <c r="P31" s="133">
        <f t="shared" si="2"/>
        <v>26</v>
      </c>
      <c r="Q31" s="133"/>
    </row>
    <row r="32" spans="1:17" ht="31.5">
      <c r="A32" s="137">
        <v>24</v>
      </c>
      <c r="B32" s="138" t="s">
        <v>174</v>
      </c>
      <c r="C32" s="137" t="s">
        <v>391</v>
      </c>
      <c r="D32" s="137" t="s">
        <v>352</v>
      </c>
      <c r="E32" s="139" t="s">
        <v>279</v>
      </c>
      <c r="F32" s="140" t="s">
        <v>370</v>
      </c>
      <c r="G32" s="140" t="s">
        <v>385</v>
      </c>
      <c r="H32" s="132">
        <v>9</v>
      </c>
      <c r="I32" s="132">
        <v>8.5</v>
      </c>
      <c r="J32" s="132">
        <v>9</v>
      </c>
      <c r="K32" s="132">
        <v>6.75</v>
      </c>
      <c r="L32" s="132">
        <v>9.25</v>
      </c>
      <c r="M32" s="131">
        <f t="shared" si="0"/>
        <v>42.5</v>
      </c>
      <c r="N32" s="31"/>
      <c r="O32" s="131">
        <f t="shared" si="1"/>
        <v>42.5</v>
      </c>
      <c r="P32" s="133">
        <f t="shared" si="2"/>
        <v>28</v>
      </c>
      <c r="Q32" s="133"/>
    </row>
    <row r="33" spans="1:17" ht="31.5">
      <c r="A33" s="137">
        <v>25</v>
      </c>
      <c r="B33" s="138" t="s">
        <v>175</v>
      </c>
      <c r="C33" s="137" t="s">
        <v>391</v>
      </c>
      <c r="D33" s="137" t="s">
        <v>352</v>
      </c>
      <c r="E33" s="139" t="s">
        <v>280</v>
      </c>
      <c r="F33" s="140" t="s">
        <v>371</v>
      </c>
      <c r="G33" s="140" t="s">
        <v>385</v>
      </c>
      <c r="H33" s="132">
        <v>7</v>
      </c>
      <c r="I33" s="132">
        <v>6.5</v>
      </c>
      <c r="J33" s="132">
        <v>7.5</v>
      </c>
      <c r="K33" s="132">
        <v>6.5</v>
      </c>
      <c r="L33" s="132">
        <v>6.75</v>
      </c>
      <c r="M33" s="131">
        <f t="shared" si="0"/>
        <v>34.25</v>
      </c>
      <c r="N33" s="31"/>
      <c r="O33" s="131">
        <f t="shared" si="1"/>
        <v>34.25</v>
      </c>
      <c r="P33" s="133">
        <f t="shared" si="2"/>
        <v>83</v>
      </c>
      <c r="Q33" s="133"/>
    </row>
    <row r="34" spans="1:17" ht="31.5">
      <c r="A34" s="137">
        <v>26</v>
      </c>
      <c r="B34" s="138" t="s">
        <v>176</v>
      </c>
      <c r="C34" s="137" t="s">
        <v>391</v>
      </c>
      <c r="D34" s="137" t="s">
        <v>352</v>
      </c>
      <c r="E34" s="139" t="s">
        <v>281</v>
      </c>
      <c r="F34" s="140" t="s">
        <v>372</v>
      </c>
      <c r="G34" s="140" t="s">
        <v>385</v>
      </c>
      <c r="H34" s="132">
        <v>8.5</v>
      </c>
      <c r="I34" s="132">
        <v>8</v>
      </c>
      <c r="J34" s="132">
        <v>7.5</v>
      </c>
      <c r="K34" s="132">
        <v>5.5</v>
      </c>
      <c r="L34" s="132">
        <v>6</v>
      </c>
      <c r="M34" s="131">
        <f t="shared" si="0"/>
        <v>35.5</v>
      </c>
      <c r="N34" s="31"/>
      <c r="O34" s="131">
        <f t="shared" si="1"/>
        <v>35.5</v>
      </c>
      <c r="P34" s="133">
        <f t="shared" si="2"/>
        <v>73</v>
      </c>
      <c r="Q34" s="133"/>
    </row>
    <row r="35" spans="1:17" ht="31.5">
      <c r="A35" s="137">
        <v>27</v>
      </c>
      <c r="B35" s="138" t="s">
        <v>177</v>
      </c>
      <c r="C35" s="137" t="s">
        <v>11</v>
      </c>
      <c r="D35" s="137" t="s">
        <v>352</v>
      </c>
      <c r="E35" s="139" t="s">
        <v>282</v>
      </c>
      <c r="F35" s="140" t="s">
        <v>373</v>
      </c>
      <c r="G35" s="140" t="s">
        <v>385</v>
      </c>
      <c r="H35" s="132">
        <v>8.5</v>
      </c>
      <c r="I35" s="132">
        <v>9</v>
      </c>
      <c r="J35" s="132">
        <v>8.5</v>
      </c>
      <c r="K35" s="132">
        <v>7.75</v>
      </c>
      <c r="L35" s="132">
        <v>9.25</v>
      </c>
      <c r="M35" s="131">
        <f t="shared" si="0"/>
        <v>43</v>
      </c>
      <c r="N35" s="31"/>
      <c r="O35" s="131">
        <f t="shared" si="1"/>
        <v>43</v>
      </c>
      <c r="P35" s="133">
        <f t="shared" si="2"/>
        <v>22</v>
      </c>
      <c r="Q35" s="133"/>
    </row>
    <row r="36" spans="1:17" ht="31.5">
      <c r="A36" s="137">
        <v>28</v>
      </c>
      <c r="B36" s="138" t="s">
        <v>178</v>
      </c>
      <c r="C36" s="137" t="s">
        <v>391</v>
      </c>
      <c r="D36" s="137" t="s">
        <v>352</v>
      </c>
      <c r="E36" s="139" t="s">
        <v>283</v>
      </c>
      <c r="F36" s="140" t="s">
        <v>373</v>
      </c>
      <c r="G36" s="140" t="s">
        <v>385</v>
      </c>
      <c r="H36" s="132">
        <v>9</v>
      </c>
      <c r="I36" s="132">
        <v>8.5</v>
      </c>
      <c r="J36" s="132">
        <v>8</v>
      </c>
      <c r="K36" s="132">
        <v>6.75</v>
      </c>
      <c r="L36" s="132">
        <v>8.75</v>
      </c>
      <c r="M36" s="131">
        <f t="shared" si="0"/>
        <v>41</v>
      </c>
      <c r="N36" s="31"/>
      <c r="O36" s="131">
        <f t="shared" si="1"/>
        <v>41</v>
      </c>
      <c r="P36" s="133">
        <f t="shared" si="2"/>
        <v>37</v>
      </c>
      <c r="Q36" s="133"/>
    </row>
    <row r="37" spans="1:17" ht="15">
      <c r="A37" s="137">
        <v>29</v>
      </c>
      <c r="B37" s="138" t="s">
        <v>179</v>
      </c>
      <c r="C37" s="137" t="s">
        <v>391</v>
      </c>
      <c r="D37" s="137" t="s">
        <v>352</v>
      </c>
      <c r="E37" s="139" t="s">
        <v>284</v>
      </c>
      <c r="F37" s="140" t="s">
        <v>368</v>
      </c>
      <c r="G37" s="140" t="s">
        <v>385</v>
      </c>
      <c r="H37" s="132">
        <v>7</v>
      </c>
      <c r="I37" s="132">
        <v>6</v>
      </c>
      <c r="J37" s="132">
        <v>5</v>
      </c>
      <c r="K37" s="132">
        <v>5.5</v>
      </c>
      <c r="L37" s="132">
        <v>7.25</v>
      </c>
      <c r="M37" s="131">
        <f t="shared" si="0"/>
        <v>30.75</v>
      </c>
      <c r="N37" s="31"/>
      <c r="O37" s="131">
        <f t="shared" si="1"/>
        <v>30.75</v>
      </c>
      <c r="P37" s="133">
        <f t="shared" si="2"/>
        <v>97</v>
      </c>
      <c r="Q37" s="133"/>
    </row>
    <row r="38" spans="1:17" ht="15">
      <c r="A38" s="137">
        <v>30</v>
      </c>
      <c r="B38" s="138" t="s">
        <v>180</v>
      </c>
      <c r="C38" s="137" t="s">
        <v>391</v>
      </c>
      <c r="D38" s="137" t="s">
        <v>352</v>
      </c>
      <c r="E38" s="139" t="s">
        <v>285</v>
      </c>
      <c r="F38" s="140" t="s">
        <v>367</v>
      </c>
      <c r="G38" s="140" t="s">
        <v>385</v>
      </c>
      <c r="H38" s="132">
        <v>8</v>
      </c>
      <c r="I38" s="132">
        <v>8.5</v>
      </c>
      <c r="J38" s="132">
        <v>9</v>
      </c>
      <c r="K38" s="132">
        <v>7</v>
      </c>
      <c r="L38" s="132">
        <v>6.5</v>
      </c>
      <c r="M38" s="131">
        <f t="shared" si="0"/>
        <v>39</v>
      </c>
      <c r="N38" s="31"/>
      <c r="O38" s="131">
        <f t="shared" si="1"/>
        <v>39</v>
      </c>
      <c r="P38" s="133">
        <f t="shared" si="2"/>
        <v>54</v>
      </c>
      <c r="Q38" s="133"/>
    </row>
    <row r="39" spans="1:17" ht="15">
      <c r="A39" s="137">
        <v>31</v>
      </c>
      <c r="B39" s="138" t="s">
        <v>181</v>
      </c>
      <c r="C39" s="137" t="s">
        <v>11</v>
      </c>
      <c r="D39" s="137" t="s">
        <v>352</v>
      </c>
      <c r="E39" s="139" t="s">
        <v>286</v>
      </c>
      <c r="F39" s="140" t="s">
        <v>368</v>
      </c>
      <c r="G39" s="140" t="s">
        <v>385</v>
      </c>
      <c r="H39" s="132">
        <v>9.5</v>
      </c>
      <c r="I39" s="132">
        <v>10</v>
      </c>
      <c r="J39" s="132">
        <v>9.5</v>
      </c>
      <c r="K39" s="132">
        <v>9.75</v>
      </c>
      <c r="L39" s="132">
        <v>9.5</v>
      </c>
      <c r="M39" s="131">
        <f t="shared" si="0"/>
        <v>48.25</v>
      </c>
      <c r="N39" s="31"/>
      <c r="O39" s="131">
        <f t="shared" si="1"/>
        <v>48.25</v>
      </c>
      <c r="P39" s="133">
        <f t="shared" si="2"/>
        <v>1</v>
      </c>
      <c r="Q39" s="133"/>
    </row>
    <row r="40" spans="1:17" ht="15">
      <c r="A40" s="137">
        <v>32</v>
      </c>
      <c r="B40" s="138" t="s">
        <v>182</v>
      </c>
      <c r="C40" s="137" t="s">
        <v>391</v>
      </c>
      <c r="D40" s="137" t="s">
        <v>354</v>
      </c>
      <c r="E40" s="139" t="s">
        <v>287</v>
      </c>
      <c r="F40" s="140" t="s">
        <v>371</v>
      </c>
      <c r="G40" s="140" t="s">
        <v>388</v>
      </c>
      <c r="H40" s="132">
        <v>9</v>
      </c>
      <c r="I40" s="132">
        <v>8</v>
      </c>
      <c r="J40" s="132">
        <v>8</v>
      </c>
      <c r="K40" s="132">
        <v>7.75</v>
      </c>
      <c r="L40" s="132">
        <v>7.25</v>
      </c>
      <c r="M40" s="131">
        <f t="shared" si="0"/>
        <v>40</v>
      </c>
      <c r="N40" s="31"/>
      <c r="O40" s="131">
        <f t="shared" si="1"/>
        <v>40</v>
      </c>
      <c r="P40" s="133">
        <f t="shared" si="2"/>
        <v>49</v>
      </c>
      <c r="Q40" s="133"/>
    </row>
    <row r="41" spans="1:17" ht="15">
      <c r="A41" s="137">
        <v>33</v>
      </c>
      <c r="B41" s="138" t="s">
        <v>183</v>
      </c>
      <c r="C41" s="137" t="s">
        <v>11</v>
      </c>
      <c r="D41" s="137" t="s">
        <v>352</v>
      </c>
      <c r="E41" s="139" t="s">
        <v>288</v>
      </c>
      <c r="F41" s="140" t="s">
        <v>369</v>
      </c>
      <c r="G41" s="140" t="s">
        <v>387</v>
      </c>
      <c r="H41" s="132">
        <v>10</v>
      </c>
      <c r="I41" s="132">
        <v>8</v>
      </c>
      <c r="J41" s="132">
        <v>9</v>
      </c>
      <c r="K41" s="132">
        <v>8.75</v>
      </c>
      <c r="L41" s="132">
        <v>8.25</v>
      </c>
      <c r="M41" s="131">
        <f t="shared" si="0"/>
        <v>44</v>
      </c>
      <c r="N41" s="31"/>
      <c r="O41" s="131">
        <f t="shared" si="1"/>
        <v>44</v>
      </c>
      <c r="P41" s="133">
        <f t="shared" si="2"/>
        <v>15</v>
      </c>
      <c r="Q41" s="133"/>
    </row>
    <row r="42" spans="1:17" ht="15">
      <c r="A42" s="137">
        <v>34</v>
      </c>
      <c r="B42" s="138" t="s">
        <v>184</v>
      </c>
      <c r="C42" s="137" t="s">
        <v>11</v>
      </c>
      <c r="D42" s="137" t="s">
        <v>352</v>
      </c>
      <c r="E42" s="139" t="s">
        <v>289</v>
      </c>
      <c r="F42" s="140" t="s">
        <v>365</v>
      </c>
      <c r="G42" s="140" t="s">
        <v>385</v>
      </c>
      <c r="H42" s="132">
        <v>9.5</v>
      </c>
      <c r="I42" s="132">
        <v>9.5</v>
      </c>
      <c r="J42" s="132">
        <v>9.5</v>
      </c>
      <c r="K42" s="132">
        <v>9</v>
      </c>
      <c r="L42" s="132">
        <v>10</v>
      </c>
      <c r="M42" s="131">
        <f t="shared" si="0"/>
        <v>47.5</v>
      </c>
      <c r="N42" s="31"/>
      <c r="O42" s="131">
        <f t="shared" si="1"/>
        <v>47.5</v>
      </c>
      <c r="P42" s="133">
        <f t="shared" si="2"/>
        <v>4</v>
      </c>
      <c r="Q42" s="133"/>
    </row>
    <row r="43" spans="1:17" ht="15">
      <c r="A43" s="137">
        <v>35</v>
      </c>
      <c r="B43" s="138" t="s">
        <v>185</v>
      </c>
      <c r="C43" s="137" t="s">
        <v>391</v>
      </c>
      <c r="D43" s="137" t="s">
        <v>354</v>
      </c>
      <c r="E43" s="139" t="s">
        <v>290</v>
      </c>
      <c r="F43" s="140" t="s">
        <v>371</v>
      </c>
      <c r="G43" s="140" t="s">
        <v>388</v>
      </c>
      <c r="H43" s="132">
        <v>6.5</v>
      </c>
      <c r="I43" s="132">
        <v>5.5</v>
      </c>
      <c r="J43" s="132">
        <v>5.5</v>
      </c>
      <c r="K43" s="132">
        <v>6.75</v>
      </c>
      <c r="L43" s="132">
        <v>6.75</v>
      </c>
      <c r="M43" s="131">
        <f t="shared" si="0"/>
        <v>31</v>
      </c>
      <c r="N43" s="31"/>
      <c r="O43" s="131">
        <f t="shared" si="1"/>
        <v>31</v>
      </c>
      <c r="P43" s="133">
        <f t="shared" si="2"/>
        <v>95</v>
      </c>
      <c r="Q43" s="133"/>
    </row>
    <row r="44" spans="1:17" ht="15">
      <c r="A44" s="137">
        <v>36</v>
      </c>
      <c r="B44" s="138" t="s">
        <v>186</v>
      </c>
      <c r="C44" s="137" t="s">
        <v>391</v>
      </c>
      <c r="D44" s="137" t="s">
        <v>352</v>
      </c>
      <c r="E44" s="139" t="s">
        <v>291</v>
      </c>
      <c r="F44" s="140" t="s">
        <v>360</v>
      </c>
      <c r="G44" s="140" t="s">
        <v>385</v>
      </c>
      <c r="H44" s="132">
        <v>10</v>
      </c>
      <c r="I44" s="132">
        <v>9.5</v>
      </c>
      <c r="J44" s="132">
        <v>9.5</v>
      </c>
      <c r="K44" s="132">
        <v>9</v>
      </c>
      <c r="L44" s="132">
        <v>10</v>
      </c>
      <c r="M44" s="131">
        <f t="shared" si="0"/>
        <v>48</v>
      </c>
      <c r="N44" s="31"/>
      <c r="O44" s="131">
        <f t="shared" si="1"/>
        <v>48</v>
      </c>
      <c r="P44" s="133">
        <f t="shared" si="2"/>
        <v>3</v>
      </c>
      <c r="Q44" s="133"/>
    </row>
    <row r="45" spans="1:17" ht="15">
      <c r="A45" s="137">
        <v>37</v>
      </c>
      <c r="B45" s="138" t="s">
        <v>187</v>
      </c>
      <c r="C45" s="137" t="s">
        <v>11</v>
      </c>
      <c r="D45" s="137" t="s">
        <v>352</v>
      </c>
      <c r="E45" s="139" t="s">
        <v>292</v>
      </c>
      <c r="F45" s="140" t="s">
        <v>360</v>
      </c>
      <c r="G45" s="140" t="s">
        <v>385</v>
      </c>
      <c r="H45" s="132">
        <v>8</v>
      </c>
      <c r="I45" s="132">
        <v>8</v>
      </c>
      <c r="J45" s="132">
        <v>8</v>
      </c>
      <c r="K45" s="132">
        <v>7.25</v>
      </c>
      <c r="L45" s="132">
        <v>7.75</v>
      </c>
      <c r="M45" s="131">
        <f t="shared" si="0"/>
        <v>39</v>
      </c>
      <c r="N45" s="31"/>
      <c r="O45" s="131">
        <f t="shared" si="1"/>
        <v>39</v>
      </c>
      <c r="P45" s="133">
        <f t="shared" si="2"/>
        <v>54</v>
      </c>
      <c r="Q45" s="133"/>
    </row>
    <row r="46" spans="1:17" ht="15">
      <c r="A46" s="137">
        <v>38</v>
      </c>
      <c r="B46" s="138" t="s">
        <v>188</v>
      </c>
      <c r="C46" s="137" t="s">
        <v>11</v>
      </c>
      <c r="D46" s="137" t="s">
        <v>352</v>
      </c>
      <c r="E46" s="139" t="s">
        <v>293</v>
      </c>
      <c r="F46" s="140" t="s">
        <v>360</v>
      </c>
      <c r="G46" s="140" t="s">
        <v>385</v>
      </c>
      <c r="H46" s="132">
        <v>8</v>
      </c>
      <c r="I46" s="132">
        <v>7.5</v>
      </c>
      <c r="J46" s="132">
        <v>6.5</v>
      </c>
      <c r="K46" s="132">
        <v>8.25</v>
      </c>
      <c r="L46" s="132">
        <v>8.25</v>
      </c>
      <c r="M46" s="131">
        <f t="shared" si="0"/>
        <v>38.5</v>
      </c>
      <c r="N46" s="31"/>
      <c r="O46" s="131">
        <f t="shared" si="1"/>
        <v>38.5</v>
      </c>
      <c r="P46" s="133">
        <f t="shared" si="2"/>
        <v>58</v>
      </c>
      <c r="Q46" s="133"/>
    </row>
    <row r="47" spans="1:17" ht="15">
      <c r="A47" s="137">
        <v>39</v>
      </c>
      <c r="B47" s="138" t="s">
        <v>189</v>
      </c>
      <c r="C47" s="137" t="s">
        <v>11</v>
      </c>
      <c r="D47" s="137" t="s">
        <v>352</v>
      </c>
      <c r="E47" s="139" t="s">
        <v>294</v>
      </c>
      <c r="F47" s="140" t="s">
        <v>366</v>
      </c>
      <c r="G47" s="140" t="s">
        <v>385</v>
      </c>
      <c r="H47" s="132">
        <v>8.5</v>
      </c>
      <c r="I47" s="132">
        <v>8.5</v>
      </c>
      <c r="J47" s="132">
        <v>8.5</v>
      </c>
      <c r="K47" s="132">
        <v>6.75</v>
      </c>
      <c r="L47" s="132">
        <v>8</v>
      </c>
      <c r="M47" s="131">
        <f t="shared" si="0"/>
        <v>40.25</v>
      </c>
      <c r="N47" s="31"/>
      <c r="O47" s="131">
        <f t="shared" si="1"/>
        <v>40.25</v>
      </c>
      <c r="P47" s="133">
        <f t="shared" si="2"/>
        <v>45</v>
      </c>
      <c r="Q47" s="133"/>
    </row>
    <row r="48" spans="1:17" ht="15">
      <c r="A48" s="137">
        <v>40</v>
      </c>
      <c r="B48" s="138" t="s">
        <v>190</v>
      </c>
      <c r="C48" s="137" t="s">
        <v>11</v>
      </c>
      <c r="D48" s="137" t="s">
        <v>352</v>
      </c>
      <c r="E48" s="139" t="s">
        <v>295</v>
      </c>
      <c r="F48" s="140" t="s">
        <v>366</v>
      </c>
      <c r="G48" s="140" t="s">
        <v>385</v>
      </c>
      <c r="H48" s="132">
        <v>7</v>
      </c>
      <c r="I48" s="132">
        <v>9</v>
      </c>
      <c r="J48" s="132">
        <v>8.5</v>
      </c>
      <c r="K48" s="132">
        <v>6.5</v>
      </c>
      <c r="L48" s="132">
        <v>6.5</v>
      </c>
      <c r="M48" s="131">
        <f t="shared" si="0"/>
        <v>37.5</v>
      </c>
      <c r="N48" s="31"/>
      <c r="O48" s="131">
        <f t="shared" si="1"/>
        <v>37.5</v>
      </c>
      <c r="P48" s="133">
        <f t="shared" si="2"/>
        <v>66</v>
      </c>
      <c r="Q48" s="133"/>
    </row>
    <row r="49" spans="1:17" ht="15">
      <c r="A49" s="137">
        <v>41</v>
      </c>
      <c r="B49" s="138" t="s">
        <v>191</v>
      </c>
      <c r="C49" s="137" t="s">
        <v>391</v>
      </c>
      <c r="D49" s="137" t="s">
        <v>352</v>
      </c>
      <c r="E49" s="139" t="s">
        <v>296</v>
      </c>
      <c r="F49" s="140" t="s">
        <v>367</v>
      </c>
      <c r="G49" s="140" t="s">
        <v>385</v>
      </c>
      <c r="H49" s="132">
        <v>7.5</v>
      </c>
      <c r="I49" s="132">
        <v>8</v>
      </c>
      <c r="J49" s="132">
        <v>8</v>
      </c>
      <c r="K49" s="132">
        <v>6.5</v>
      </c>
      <c r="L49" s="132">
        <v>7</v>
      </c>
      <c r="M49" s="131">
        <f t="shared" si="0"/>
        <v>37</v>
      </c>
      <c r="N49" s="31"/>
      <c r="O49" s="131">
        <f t="shared" si="1"/>
        <v>37</v>
      </c>
      <c r="P49" s="133">
        <f t="shared" si="2"/>
        <v>69</v>
      </c>
      <c r="Q49" s="133"/>
    </row>
    <row r="50" spans="1:17" ht="15">
      <c r="A50" s="137">
        <v>42</v>
      </c>
      <c r="B50" s="138" t="s">
        <v>192</v>
      </c>
      <c r="C50" s="137" t="s">
        <v>11</v>
      </c>
      <c r="D50" s="137" t="s">
        <v>351</v>
      </c>
      <c r="E50" s="139" t="s">
        <v>297</v>
      </c>
      <c r="F50" s="140" t="s">
        <v>374</v>
      </c>
      <c r="G50" s="140" t="s">
        <v>385</v>
      </c>
      <c r="H50" s="132">
        <v>6</v>
      </c>
      <c r="I50" s="132">
        <v>6</v>
      </c>
      <c r="J50" s="132">
        <v>5.5</v>
      </c>
      <c r="K50" s="132">
        <v>7</v>
      </c>
      <c r="L50" s="132">
        <v>7.75</v>
      </c>
      <c r="M50" s="131">
        <f t="shared" si="0"/>
        <v>32.25</v>
      </c>
      <c r="N50" s="31"/>
      <c r="O50" s="131">
        <f t="shared" si="1"/>
        <v>32.25</v>
      </c>
      <c r="P50" s="133">
        <f t="shared" si="2"/>
        <v>91</v>
      </c>
      <c r="Q50" s="133"/>
    </row>
    <row r="51" spans="1:17" ht="15">
      <c r="A51" s="137">
        <v>43</v>
      </c>
      <c r="B51" s="138" t="s">
        <v>193</v>
      </c>
      <c r="C51" s="137" t="s">
        <v>11</v>
      </c>
      <c r="D51" s="137" t="s">
        <v>352</v>
      </c>
      <c r="E51" s="139" t="s">
        <v>298</v>
      </c>
      <c r="F51" s="140" t="s">
        <v>375</v>
      </c>
      <c r="G51" s="140" t="s">
        <v>386</v>
      </c>
      <c r="H51" s="132">
        <v>9</v>
      </c>
      <c r="I51" s="132">
        <v>9.5</v>
      </c>
      <c r="J51" s="132">
        <v>8.5</v>
      </c>
      <c r="K51" s="132">
        <v>8.5</v>
      </c>
      <c r="L51" s="132">
        <v>7.5</v>
      </c>
      <c r="M51" s="131">
        <f t="shared" si="0"/>
        <v>43</v>
      </c>
      <c r="N51" s="31"/>
      <c r="O51" s="131">
        <f t="shared" si="1"/>
        <v>43</v>
      </c>
      <c r="P51" s="133">
        <f t="shared" si="2"/>
        <v>22</v>
      </c>
      <c r="Q51" s="133"/>
    </row>
    <row r="52" spans="1:17" ht="15">
      <c r="A52" s="137">
        <v>44</v>
      </c>
      <c r="B52" s="138" t="s">
        <v>194</v>
      </c>
      <c r="C52" s="137" t="s">
        <v>391</v>
      </c>
      <c r="D52" s="137" t="s">
        <v>352</v>
      </c>
      <c r="E52" s="139" t="s">
        <v>299</v>
      </c>
      <c r="F52" s="140" t="s">
        <v>371</v>
      </c>
      <c r="G52" s="140" t="s">
        <v>385</v>
      </c>
      <c r="H52" s="132">
        <v>8.5</v>
      </c>
      <c r="I52" s="132">
        <v>8</v>
      </c>
      <c r="J52" s="132">
        <v>7</v>
      </c>
      <c r="K52" s="132">
        <v>8.25</v>
      </c>
      <c r="L52" s="132">
        <v>8.75</v>
      </c>
      <c r="M52" s="131">
        <f t="shared" si="0"/>
        <v>40.5</v>
      </c>
      <c r="N52" s="31"/>
      <c r="O52" s="131">
        <f t="shared" si="1"/>
        <v>40.5</v>
      </c>
      <c r="P52" s="133">
        <f t="shared" si="2"/>
        <v>41</v>
      </c>
      <c r="Q52" s="133"/>
    </row>
    <row r="53" spans="1:17" ht="15">
      <c r="A53" s="137">
        <v>45</v>
      </c>
      <c r="B53" s="138" t="s">
        <v>195</v>
      </c>
      <c r="C53" s="137" t="s">
        <v>391</v>
      </c>
      <c r="D53" s="137" t="s">
        <v>352</v>
      </c>
      <c r="E53" s="139" t="s">
        <v>300</v>
      </c>
      <c r="F53" s="140" t="s">
        <v>376</v>
      </c>
      <c r="G53" s="140" t="s">
        <v>385</v>
      </c>
      <c r="H53" s="132">
        <v>9</v>
      </c>
      <c r="I53" s="132">
        <v>9.5</v>
      </c>
      <c r="J53" s="132">
        <v>7.5</v>
      </c>
      <c r="K53" s="132">
        <v>7.5</v>
      </c>
      <c r="L53" s="132">
        <v>7</v>
      </c>
      <c r="M53" s="131">
        <f t="shared" si="0"/>
        <v>40.5</v>
      </c>
      <c r="N53" s="31"/>
      <c r="O53" s="131">
        <f t="shared" si="1"/>
        <v>40.5</v>
      </c>
      <c r="P53" s="133">
        <f t="shared" si="2"/>
        <v>41</v>
      </c>
      <c r="Q53" s="133"/>
    </row>
    <row r="54" spans="1:17" ht="15">
      <c r="A54" s="137">
        <v>46</v>
      </c>
      <c r="B54" s="138" t="s">
        <v>196</v>
      </c>
      <c r="C54" s="137" t="s">
        <v>11</v>
      </c>
      <c r="D54" s="137" t="s">
        <v>352</v>
      </c>
      <c r="E54" s="139" t="s">
        <v>301</v>
      </c>
      <c r="F54" s="140" t="s">
        <v>366</v>
      </c>
      <c r="G54" s="140" t="s">
        <v>385</v>
      </c>
      <c r="H54" s="132">
        <v>7.5</v>
      </c>
      <c r="I54" s="132">
        <v>7.5</v>
      </c>
      <c r="J54" s="132">
        <v>7</v>
      </c>
      <c r="K54" s="132">
        <v>7.5</v>
      </c>
      <c r="L54" s="132">
        <v>8.5</v>
      </c>
      <c r="M54" s="131">
        <f t="shared" si="0"/>
        <v>38</v>
      </c>
      <c r="N54" s="31"/>
      <c r="O54" s="131">
        <f t="shared" si="1"/>
        <v>38</v>
      </c>
      <c r="P54" s="133">
        <f t="shared" si="2"/>
        <v>63</v>
      </c>
      <c r="Q54" s="133"/>
    </row>
    <row r="55" spans="1:17" ht="15">
      <c r="A55" s="137">
        <v>47</v>
      </c>
      <c r="B55" s="138" t="s">
        <v>197</v>
      </c>
      <c r="C55" s="137" t="s">
        <v>11</v>
      </c>
      <c r="D55" s="137" t="s">
        <v>352</v>
      </c>
      <c r="E55" s="139" t="s">
        <v>302</v>
      </c>
      <c r="F55" s="140" t="s">
        <v>365</v>
      </c>
      <c r="G55" s="140" t="s">
        <v>385</v>
      </c>
      <c r="H55" s="132">
        <v>9</v>
      </c>
      <c r="I55" s="132">
        <v>9</v>
      </c>
      <c r="J55" s="132">
        <v>9</v>
      </c>
      <c r="K55" s="132">
        <v>8.5</v>
      </c>
      <c r="L55" s="132">
        <v>9.25</v>
      </c>
      <c r="M55" s="131">
        <f t="shared" si="0"/>
        <v>44.75</v>
      </c>
      <c r="N55" s="31"/>
      <c r="O55" s="131">
        <f t="shared" si="1"/>
        <v>44.75</v>
      </c>
      <c r="P55" s="133">
        <f t="shared" si="2"/>
        <v>12</v>
      </c>
      <c r="Q55" s="133"/>
    </row>
    <row r="56" spans="1:17" ht="15">
      <c r="A56" s="137">
        <v>48</v>
      </c>
      <c r="B56" s="138" t="s">
        <v>198</v>
      </c>
      <c r="C56" s="137" t="s">
        <v>391</v>
      </c>
      <c r="D56" s="137" t="s">
        <v>352</v>
      </c>
      <c r="E56" s="139" t="s">
        <v>303</v>
      </c>
      <c r="F56" s="140" t="s">
        <v>365</v>
      </c>
      <c r="G56" s="140" t="s">
        <v>385</v>
      </c>
      <c r="H56" s="132">
        <v>8</v>
      </c>
      <c r="I56" s="132">
        <v>8.5</v>
      </c>
      <c r="J56" s="132">
        <v>9.5</v>
      </c>
      <c r="K56" s="132">
        <v>8.25</v>
      </c>
      <c r="L56" s="132">
        <v>8</v>
      </c>
      <c r="M56" s="131">
        <f t="shared" si="0"/>
        <v>42.25</v>
      </c>
      <c r="N56" s="31"/>
      <c r="O56" s="131">
        <f t="shared" si="1"/>
        <v>42.25</v>
      </c>
      <c r="P56" s="133">
        <f t="shared" si="2"/>
        <v>32</v>
      </c>
      <c r="Q56" s="133"/>
    </row>
    <row r="57" spans="1:17" ht="15">
      <c r="A57" s="137">
        <v>49</v>
      </c>
      <c r="B57" s="138" t="s">
        <v>199</v>
      </c>
      <c r="C57" s="137" t="s">
        <v>391</v>
      </c>
      <c r="D57" s="137" t="s">
        <v>352</v>
      </c>
      <c r="E57" s="139" t="s">
        <v>304</v>
      </c>
      <c r="F57" s="140" t="s">
        <v>366</v>
      </c>
      <c r="G57" s="140" t="s">
        <v>385</v>
      </c>
      <c r="H57" s="132">
        <v>7.5</v>
      </c>
      <c r="I57" s="132">
        <v>6.5</v>
      </c>
      <c r="J57" s="132">
        <v>7</v>
      </c>
      <c r="K57" s="132">
        <v>6.5</v>
      </c>
      <c r="L57" s="132">
        <v>7</v>
      </c>
      <c r="M57" s="131">
        <f t="shared" si="0"/>
        <v>34.5</v>
      </c>
      <c r="N57" s="31"/>
      <c r="O57" s="131">
        <f t="shared" si="1"/>
        <v>34.5</v>
      </c>
      <c r="P57" s="133">
        <f t="shared" si="2"/>
        <v>80</v>
      </c>
      <c r="Q57" s="133"/>
    </row>
    <row r="58" spans="1:17" ht="15">
      <c r="A58" s="137">
        <v>50</v>
      </c>
      <c r="B58" s="138" t="s">
        <v>200</v>
      </c>
      <c r="C58" s="137" t="s">
        <v>391</v>
      </c>
      <c r="D58" s="137" t="s">
        <v>352</v>
      </c>
      <c r="E58" s="139" t="s">
        <v>305</v>
      </c>
      <c r="F58" s="140" t="s">
        <v>377</v>
      </c>
      <c r="G58" s="140" t="s">
        <v>385</v>
      </c>
      <c r="H58" s="132">
        <v>9</v>
      </c>
      <c r="I58" s="132">
        <v>8.5</v>
      </c>
      <c r="J58" s="132">
        <v>8</v>
      </c>
      <c r="K58" s="132">
        <v>6.25</v>
      </c>
      <c r="L58" s="132">
        <v>7.5</v>
      </c>
      <c r="M58" s="131">
        <f t="shared" si="0"/>
        <v>39.25</v>
      </c>
      <c r="N58" s="31"/>
      <c r="O58" s="131">
        <f t="shared" si="1"/>
        <v>39.25</v>
      </c>
      <c r="P58" s="133">
        <f t="shared" si="2"/>
        <v>50</v>
      </c>
      <c r="Q58" s="133"/>
    </row>
    <row r="59" spans="1:17" ht="15">
      <c r="A59" s="137">
        <v>51</v>
      </c>
      <c r="B59" s="138" t="s">
        <v>201</v>
      </c>
      <c r="C59" s="137" t="s">
        <v>11</v>
      </c>
      <c r="D59" s="137" t="s">
        <v>352</v>
      </c>
      <c r="E59" s="139" t="s">
        <v>270</v>
      </c>
      <c r="F59" s="140" t="s">
        <v>378</v>
      </c>
      <c r="G59" s="140" t="s">
        <v>385</v>
      </c>
      <c r="H59" s="132">
        <v>9</v>
      </c>
      <c r="I59" s="132">
        <v>9</v>
      </c>
      <c r="J59" s="132">
        <v>9</v>
      </c>
      <c r="K59" s="132">
        <v>8.25</v>
      </c>
      <c r="L59" s="132">
        <v>9</v>
      </c>
      <c r="M59" s="131">
        <f t="shared" si="0"/>
        <v>44.25</v>
      </c>
      <c r="N59" s="31"/>
      <c r="O59" s="131">
        <f t="shared" si="1"/>
        <v>44.25</v>
      </c>
      <c r="P59" s="133">
        <f t="shared" si="2"/>
        <v>14</v>
      </c>
      <c r="Q59" s="133"/>
    </row>
    <row r="60" spans="1:17" ht="15">
      <c r="A60" s="137">
        <v>52</v>
      </c>
      <c r="B60" s="138" t="s">
        <v>202</v>
      </c>
      <c r="C60" s="137" t="s">
        <v>11</v>
      </c>
      <c r="D60" s="137" t="s">
        <v>352</v>
      </c>
      <c r="E60" s="139" t="s">
        <v>306</v>
      </c>
      <c r="F60" s="140" t="s">
        <v>373</v>
      </c>
      <c r="G60" s="140" t="s">
        <v>385</v>
      </c>
      <c r="H60" s="132">
        <v>7.5</v>
      </c>
      <c r="I60" s="132">
        <v>6.5</v>
      </c>
      <c r="J60" s="132">
        <v>9</v>
      </c>
      <c r="K60" s="132">
        <v>7</v>
      </c>
      <c r="L60" s="132">
        <v>7.25</v>
      </c>
      <c r="M60" s="131">
        <f t="shared" si="0"/>
        <v>37.25</v>
      </c>
      <c r="N60" s="31"/>
      <c r="O60" s="131">
        <f t="shared" si="1"/>
        <v>37.25</v>
      </c>
      <c r="P60" s="133">
        <f t="shared" si="2"/>
        <v>67</v>
      </c>
      <c r="Q60" s="133"/>
    </row>
    <row r="61" spans="1:17" ht="15">
      <c r="A61" s="137">
        <v>53</v>
      </c>
      <c r="B61" s="138" t="s">
        <v>200</v>
      </c>
      <c r="C61" s="137" t="s">
        <v>391</v>
      </c>
      <c r="D61" s="137" t="s">
        <v>352</v>
      </c>
      <c r="E61" s="139" t="s">
        <v>307</v>
      </c>
      <c r="F61" s="140" t="s">
        <v>367</v>
      </c>
      <c r="G61" s="140" t="s">
        <v>385</v>
      </c>
      <c r="H61" s="132">
        <v>6</v>
      </c>
      <c r="I61" s="132">
        <v>6</v>
      </c>
      <c r="J61" s="132">
        <v>7.5</v>
      </c>
      <c r="K61" s="132">
        <v>5.25</v>
      </c>
      <c r="L61" s="132">
        <v>5.75</v>
      </c>
      <c r="M61" s="131">
        <f t="shared" si="0"/>
        <v>30.5</v>
      </c>
      <c r="N61" s="31"/>
      <c r="O61" s="131">
        <f t="shared" si="1"/>
        <v>30.5</v>
      </c>
      <c r="P61" s="133">
        <f t="shared" si="2"/>
        <v>98</v>
      </c>
      <c r="Q61" s="133"/>
    </row>
    <row r="62" spans="1:17" ht="15">
      <c r="A62" s="137">
        <v>54</v>
      </c>
      <c r="B62" s="138" t="s">
        <v>174</v>
      </c>
      <c r="C62" s="137" t="s">
        <v>391</v>
      </c>
      <c r="D62" s="137" t="s">
        <v>352</v>
      </c>
      <c r="E62" s="139" t="s">
        <v>308</v>
      </c>
      <c r="F62" s="140" t="s">
        <v>375</v>
      </c>
      <c r="G62" s="140" t="s">
        <v>386</v>
      </c>
      <c r="H62" s="132">
        <v>5</v>
      </c>
      <c r="I62" s="132">
        <v>5</v>
      </c>
      <c r="J62" s="132">
        <v>5</v>
      </c>
      <c r="K62" s="132">
        <v>5</v>
      </c>
      <c r="L62" s="132">
        <v>5</v>
      </c>
      <c r="M62" s="131">
        <f t="shared" si="0"/>
        <v>25</v>
      </c>
      <c r="N62" s="31"/>
      <c r="O62" s="131">
        <f t="shared" si="1"/>
        <v>25</v>
      </c>
      <c r="P62" s="133">
        <f t="shared" si="2"/>
        <v>111</v>
      </c>
      <c r="Q62" s="133"/>
    </row>
    <row r="63" spans="1:17" ht="15">
      <c r="A63" s="137">
        <v>55</v>
      </c>
      <c r="B63" s="138" t="s">
        <v>203</v>
      </c>
      <c r="C63" s="137" t="s">
        <v>391</v>
      </c>
      <c r="D63" s="141" t="s">
        <v>355</v>
      </c>
      <c r="E63" s="139" t="s">
        <v>309</v>
      </c>
      <c r="F63" s="140" t="s">
        <v>370</v>
      </c>
      <c r="G63" s="140" t="s">
        <v>386</v>
      </c>
      <c r="H63" s="132">
        <v>5.5</v>
      </c>
      <c r="I63" s="132">
        <v>8</v>
      </c>
      <c r="J63" s="132">
        <v>7</v>
      </c>
      <c r="K63" s="132">
        <v>6.5</v>
      </c>
      <c r="L63" s="132">
        <v>7.75</v>
      </c>
      <c r="M63" s="131">
        <f t="shared" si="0"/>
        <v>34.75</v>
      </c>
      <c r="N63" s="31"/>
      <c r="O63" s="131">
        <f t="shared" si="1"/>
        <v>34.75</v>
      </c>
      <c r="P63" s="133">
        <f t="shared" si="2"/>
        <v>79</v>
      </c>
      <c r="Q63" s="133"/>
    </row>
    <row r="64" spans="1:17" ht="15">
      <c r="A64" s="137">
        <v>56</v>
      </c>
      <c r="B64" s="138" t="s">
        <v>204</v>
      </c>
      <c r="C64" s="137" t="s">
        <v>391</v>
      </c>
      <c r="D64" s="137" t="s">
        <v>351</v>
      </c>
      <c r="E64" s="139" t="s">
        <v>310</v>
      </c>
      <c r="F64" s="140" t="s">
        <v>379</v>
      </c>
      <c r="G64" s="140" t="s">
        <v>385</v>
      </c>
      <c r="H64" s="132">
        <v>5.5</v>
      </c>
      <c r="I64" s="132">
        <v>5.5</v>
      </c>
      <c r="J64" s="132">
        <v>5</v>
      </c>
      <c r="K64" s="132">
        <v>5</v>
      </c>
      <c r="L64" s="132">
        <v>5.25</v>
      </c>
      <c r="M64" s="131">
        <f t="shared" si="0"/>
        <v>26.25</v>
      </c>
      <c r="N64" s="31"/>
      <c r="O64" s="131">
        <f t="shared" si="1"/>
        <v>26.25</v>
      </c>
      <c r="P64" s="133">
        <f t="shared" si="2"/>
        <v>110</v>
      </c>
      <c r="Q64" s="133"/>
    </row>
    <row r="65" spans="1:17" ht="15">
      <c r="A65" s="137">
        <v>57</v>
      </c>
      <c r="B65" s="138" t="s">
        <v>205</v>
      </c>
      <c r="C65" s="137" t="s">
        <v>11</v>
      </c>
      <c r="D65" s="137" t="s">
        <v>352</v>
      </c>
      <c r="E65" s="139" t="s">
        <v>311</v>
      </c>
      <c r="F65" s="140" t="s">
        <v>366</v>
      </c>
      <c r="G65" s="140" t="s">
        <v>385</v>
      </c>
      <c r="H65" s="132">
        <v>9</v>
      </c>
      <c r="I65" s="132">
        <v>9.5</v>
      </c>
      <c r="J65" s="132">
        <v>9</v>
      </c>
      <c r="K65" s="132">
        <v>9</v>
      </c>
      <c r="L65" s="132">
        <v>9.5</v>
      </c>
      <c r="M65" s="131">
        <f t="shared" si="0"/>
        <v>46</v>
      </c>
      <c r="N65" s="31"/>
      <c r="O65" s="131">
        <f t="shared" si="1"/>
        <v>46</v>
      </c>
      <c r="P65" s="133">
        <f t="shared" si="2"/>
        <v>7</v>
      </c>
      <c r="Q65" s="133"/>
    </row>
    <row r="66" spans="1:17" ht="15">
      <c r="A66" s="137">
        <v>58</v>
      </c>
      <c r="B66" s="138" t="s">
        <v>206</v>
      </c>
      <c r="C66" s="137" t="s">
        <v>391</v>
      </c>
      <c r="D66" s="137" t="s">
        <v>352</v>
      </c>
      <c r="E66" s="139" t="s">
        <v>274</v>
      </c>
      <c r="F66" s="140" t="s">
        <v>380</v>
      </c>
      <c r="G66" s="140" t="s">
        <v>386</v>
      </c>
      <c r="H66" s="132">
        <v>8</v>
      </c>
      <c r="I66" s="132">
        <v>8.5</v>
      </c>
      <c r="J66" s="132">
        <v>6.5</v>
      </c>
      <c r="K66" s="132">
        <v>7</v>
      </c>
      <c r="L66" s="132">
        <v>7.75</v>
      </c>
      <c r="M66" s="131">
        <f t="shared" si="0"/>
        <v>37.75</v>
      </c>
      <c r="N66" s="31"/>
      <c r="O66" s="131">
        <f t="shared" si="1"/>
        <v>37.75</v>
      </c>
      <c r="P66" s="133">
        <f t="shared" si="2"/>
        <v>64</v>
      </c>
      <c r="Q66" s="133"/>
    </row>
    <row r="67" spans="1:17" ht="15">
      <c r="A67" s="137">
        <v>59</v>
      </c>
      <c r="B67" s="138" t="s">
        <v>207</v>
      </c>
      <c r="C67" s="137" t="s">
        <v>11</v>
      </c>
      <c r="D67" s="137" t="s">
        <v>356</v>
      </c>
      <c r="E67" s="139" t="s">
        <v>312</v>
      </c>
      <c r="F67" s="140" t="s">
        <v>375</v>
      </c>
      <c r="G67" s="140" t="s">
        <v>386</v>
      </c>
      <c r="H67" s="132">
        <v>9.5</v>
      </c>
      <c r="I67" s="132">
        <v>9</v>
      </c>
      <c r="J67" s="132">
        <v>8.5</v>
      </c>
      <c r="K67" s="132">
        <v>8</v>
      </c>
      <c r="L67" s="132">
        <v>9</v>
      </c>
      <c r="M67" s="131">
        <f t="shared" si="0"/>
        <v>44</v>
      </c>
      <c r="N67" s="31"/>
      <c r="O67" s="131">
        <f t="shared" si="1"/>
        <v>44</v>
      </c>
      <c r="P67" s="133">
        <f t="shared" si="2"/>
        <v>15</v>
      </c>
      <c r="Q67" s="133"/>
    </row>
    <row r="68" spans="1:18" s="33" customFormat="1" ht="15">
      <c r="A68" s="137">
        <v>60</v>
      </c>
      <c r="B68" s="129" t="s">
        <v>208</v>
      </c>
      <c r="C68" s="32" t="s">
        <v>391</v>
      </c>
      <c r="D68" s="32" t="s">
        <v>352</v>
      </c>
      <c r="E68" s="32" t="s">
        <v>313</v>
      </c>
      <c r="F68" s="129" t="s">
        <v>368</v>
      </c>
      <c r="G68" s="130" t="s">
        <v>385</v>
      </c>
      <c r="H68" s="131">
        <v>8</v>
      </c>
      <c r="I68" s="131">
        <v>7.5</v>
      </c>
      <c r="J68" s="131">
        <v>7.5</v>
      </c>
      <c r="K68" s="131">
        <v>7</v>
      </c>
      <c r="L68" s="131">
        <v>8.5</v>
      </c>
      <c r="M68" s="131">
        <f>SUM(H68:L68)</f>
        <v>38.5</v>
      </c>
      <c r="N68" s="31"/>
      <c r="O68" s="131">
        <f>M68+N68</f>
        <v>38.5</v>
      </c>
      <c r="P68" s="133">
        <f t="shared" si="2"/>
        <v>58</v>
      </c>
      <c r="Q68" s="31"/>
      <c r="R68" s="8"/>
    </row>
    <row r="69" spans="1:18" s="33" customFormat="1" ht="15">
      <c r="A69" s="137">
        <v>61</v>
      </c>
      <c r="B69" s="129" t="s">
        <v>209</v>
      </c>
      <c r="C69" s="32" t="s">
        <v>391</v>
      </c>
      <c r="D69" s="32" t="s">
        <v>351</v>
      </c>
      <c r="E69" s="32" t="s">
        <v>314</v>
      </c>
      <c r="F69" s="129" t="s">
        <v>379</v>
      </c>
      <c r="G69" s="130" t="s">
        <v>385</v>
      </c>
      <c r="H69" s="131">
        <v>5.5</v>
      </c>
      <c r="I69" s="131">
        <v>6.5</v>
      </c>
      <c r="J69" s="131">
        <v>6</v>
      </c>
      <c r="K69" s="131">
        <v>5</v>
      </c>
      <c r="L69" s="131">
        <v>5.25</v>
      </c>
      <c r="M69" s="131">
        <f aca="true" t="shared" si="3" ref="M69:M121">SUM(H69:L69)</f>
        <v>28.25</v>
      </c>
      <c r="N69" s="31"/>
      <c r="O69" s="131">
        <f aca="true" t="shared" si="4" ref="O69:O121">M69+N69</f>
        <v>28.25</v>
      </c>
      <c r="P69" s="133">
        <f t="shared" si="2"/>
        <v>104</v>
      </c>
      <c r="Q69" s="31"/>
      <c r="R69" s="8"/>
    </row>
    <row r="70" spans="1:18" s="33" customFormat="1" ht="15">
      <c r="A70" s="137">
        <v>62</v>
      </c>
      <c r="B70" s="129" t="s">
        <v>210</v>
      </c>
      <c r="C70" s="32" t="s">
        <v>391</v>
      </c>
      <c r="D70" s="32" t="s">
        <v>352</v>
      </c>
      <c r="E70" s="32" t="s">
        <v>315</v>
      </c>
      <c r="F70" s="129" t="s">
        <v>373</v>
      </c>
      <c r="G70" s="130" t="s">
        <v>385</v>
      </c>
      <c r="H70" s="131">
        <v>8.5</v>
      </c>
      <c r="I70" s="131">
        <v>8.5</v>
      </c>
      <c r="J70" s="131">
        <v>8.5</v>
      </c>
      <c r="K70" s="131">
        <v>8.25</v>
      </c>
      <c r="L70" s="131">
        <v>8.75</v>
      </c>
      <c r="M70" s="131">
        <f t="shared" si="3"/>
        <v>42.5</v>
      </c>
      <c r="N70" s="31"/>
      <c r="O70" s="131">
        <f t="shared" si="4"/>
        <v>42.5</v>
      </c>
      <c r="P70" s="133">
        <f t="shared" si="2"/>
        <v>28</v>
      </c>
      <c r="Q70" s="31"/>
      <c r="R70" s="8"/>
    </row>
    <row r="71" spans="1:18" s="33" customFormat="1" ht="15">
      <c r="A71" s="137">
        <v>63</v>
      </c>
      <c r="B71" s="129" t="s">
        <v>211</v>
      </c>
      <c r="C71" s="32" t="s">
        <v>11</v>
      </c>
      <c r="D71" s="32" t="s">
        <v>357</v>
      </c>
      <c r="E71" s="32" t="s">
        <v>292</v>
      </c>
      <c r="F71" s="129" t="s">
        <v>369</v>
      </c>
      <c r="G71" s="130" t="s">
        <v>387</v>
      </c>
      <c r="H71" s="131">
        <v>8</v>
      </c>
      <c r="I71" s="131">
        <v>7</v>
      </c>
      <c r="J71" s="131">
        <v>7.5</v>
      </c>
      <c r="K71" s="131">
        <v>6.25</v>
      </c>
      <c r="L71" s="131">
        <v>5.5</v>
      </c>
      <c r="M71" s="131">
        <f t="shared" si="3"/>
        <v>34.25</v>
      </c>
      <c r="N71" s="31"/>
      <c r="O71" s="131">
        <f t="shared" si="4"/>
        <v>34.25</v>
      </c>
      <c r="P71" s="133">
        <f t="shared" si="2"/>
        <v>83</v>
      </c>
      <c r="Q71" s="31"/>
      <c r="R71" s="8"/>
    </row>
    <row r="72" spans="1:18" s="33" customFormat="1" ht="15">
      <c r="A72" s="137">
        <v>64</v>
      </c>
      <c r="B72" s="129" t="s">
        <v>212</v>
      </c>
      <c r="C72" s="32" t="s">
        <v>391</v>
      </c>
      <c r="D72" s="32" t="s">
        <v>352</v>
      </c>
      <c r="E72" s="32" t="s">
        <v>316</v>
      </c>
      <c r="F72" s="129" t="s">
        <v>366</v>
      </c>
      <c r="G72" s="130" t="s">
        <v>385</v>
      </c>
      <c r="H72" s="131">
        <v>7.5</v>
      </c>
      <c r="I72" s="131">
        <v>6.5</v>
      </c>
      <c r="J72" s="131">
        <v>5</v>
      </c>
      <c r="K72" s="131">
        <v>5</v>
      </c>
      <c r="L72" s="131">
        <v>5.5</v>
      </c>
      <c r="M72" s="131">
        <f t="shared" si="3"/>
        <v>29.5</v>
      </c>
      <c r="N72" s="31"/>
      <c r="O72" s="131">
        <f t="shared" si="4"/>
        <v>29.5</v>
      </c>
      <c r="P72" s="133">
        <f t="shared" si="2"/>
        <v>100</v>
      </c>
      <c r="Q72" s="31"/>
      <c r="R72" s="8"/>
    </row>
    <row r="73" spans="1:18" s="33" customFormat="1" ht="15">
      <c r="A73" s="137">
        <v>65</v>
      </c>
      <c r="B73" s="129" t="s">
        <v>213</v>
      </c>
      <c r="C73" s="32" t="s">
        <v>391</v>
      </c>
      <c r="D73" s="32" t="s">
        <v>352</v>
      </c>
      <c r="E73" s="32" t="s">
        <v>317</v>
      </c>
      <c r="F73" s="129" t="s">
        <v>368</v>
      </c>
      <c r="G73" s="130" t="s">
        <v>385</v>
      </c>
      <c r="H73" s="131">
        <v>8</v>
      </c>
      <c r="I73" s="131">
        <v>8</v>
      </c>
      <c r="J73" s="131">
        <v>7.5</v>
      </c>
      <c r="K73" s="131">
        <v>8</v>
      </c>
      <c r="L73" s="131">
        <v>6.75</v>
      </c>
      <c r="M73" s="131">
        <f t="shared" si="3"/>
        <v>38.25</v>
      </c>
      <c r="N73" s="31"/>
      <c r="O73" s="131">
        <f t="shared" si="4"/>
        <v>38.25</v>
      </c>
      <c r="P73" s="133">
        <f t="shared" si="2"/>
        <v>62</v>
      </c>
      <c r="Q73" s="31"/>
      <c r="R73" s="8"/>
    </row>
    <row r="74" spans="1:18" s="33" customFormat="1" ht="15">
      <c r="A74" s="137">
        <v>66</v>
      </c>
      <c r="B74" s="129" t="s">
        <v>214</v>
      </c>
      <c r="C74" s="32" t="s">
        <v>11</v>
      </c>
      <c r="D74" s="32" t="s">
        <v>352</v>
      </c>
      <c r="E74" s="32" t="s">
        <v>286</v>
      </c>
      <c r="F74" s="129" t="s">
        <v>373</v>
      </c>
      <c r="G74" s="130" t="s">
        <v>385</v>
      </c>
      <c r="H74" s="131">
        <v>9.5</v>
      </c>
      <c r="I74" s="131">
        <v>9.5</v>
      </c>
      <c r="J74" s="131">
        <v>9</v>
      </c>
      <c r="K74" s="131">
        <v>7.25</v>
      </c>
      <c r="L74" s="131">
        <v>8.25</v>
      </c>
      <c r="M74" s="131">
        <f t="shared" si="3"/>
        <v>43.5</v>
      </c>
      <c r="N74" s="31"/>
      <c r="O74" s="131">
        <f t="shared" si="4"/>
        <v>43.5</v>
      </c>
      <c r="P74" s="133">
        <f aca="true" t="shared" si="5" ref="P74:P120">RANK(O74,$O$9:$O$119,0)</f>
        <v>19</v>
      </c>
      <c r="Q74" s="31"/>
      <c r="R74" s="8"/>
    </row>
    <row r="75" spans="1:18" s="33" customFormat="1" ht="15">
      <c r="A75" s="137">
        <v>67</v>
      </c>
      <c r="B75" s="129" t="s">
        <v>215</v>
      </c>
      <c r="C75" s="32" t="s">
        <v>391</v>
      </c>
      <c r="D75" s="32" t="s">
        <v>352</v>
      </c>
      <c r="E75" s="32" t="s">
        <v>318</v>
      </c>
      <c r="F75" s="129" t="s">
        <v>366</v>
      </c>
      <c r="G75" s="130" t="s">
        <v>389</v>
      </c>
      <c r="H75" s="131">
        <v>7</v>
      </c>
      <c r="I75" s="131">
        <v>9</v>
      </c>
      <c r="J75" s="131">
        <v>9.5</v>
      </c>
      <c r="K75" s="131">
        <v>8</v>
      </c>
      <c r="L75" s="131">
        <v>8.5</v>
      </c>
      <c r="M75" s="131">
        <f t="shared" si="3"/>
        <v>42</v>
      </c>
      <c r="N75" s="31"/>
      <c r="O75" s="131">
        <f t="shared" si="4"/>
        <v>42</v>
      </c>
      <c r="P75" s="133">
        <f t="shared" si="5"/>
        <v>35</v>
      </c>
      <c r="Q75" s="31"/>
      <c r="R75" s="8"/>
    </row>
    <row r="76" spans="1:18" s="33" customFormat="1" ht="15">
      <c r="A76" s="137">
        <v>68</v>
      </c>
      <c r="B76" s="129" t="s">
        <v>216</v>
      </c>
      <c r="C76" s="32" t="s">
        <v>11</v>
      </c>
      <c r="D76" s="32" t="s">
        <v>352</v>
      </c>
      <c r="E76" s="32" t="s">
        <v>319</v>
      </c>
      <c r="F76" s="129" t="s">
        <v>370</v>
      </c>
      <c r="G76" s="130" t="s">
        <v>385</v>
      </c>
      <c r="H76" s="131">
        <v>8.5</v>
      </c>
      <c r="I76" s="131">
        <v>9</v>
      </c>
      <c r="J76" s="131">
        <v>8</v>
      </c>
      <c r="K76" s="131">
        <v>7.25</v>
      </c>
      <c r="L76" s="131">
        <v>8</v>
      </c>
      <c r="M76" s="131">
        <f t="shared" si="3"/>
        <v>40.75</v>
      </c>
      <c r="N76" s="31"/>
      <c r="O76" s="131">
        <f t="shared" si="4"/>
        <v>40.75</v>
      </c>
      <c r="P76" s="133">
        <f t="shared" si="5"/>
        <v>39</v>
      </c>
      <c r="Q76" s="31"/>
      <c r="R76" s="8"/>
    </row>
    <row r="77" spans="1:18" s="33" customFormat="1" ht="15">
      <c r="A77" s="137">
        <v>69</v>
      </c>
      <c r="B77" s="129" t="s">
        <v>187</v>
      </c>
      <c r="C77" s="32" t="s">
        <v>11</v>
      </c>
      <c r="D77" s="32" t="s">
        <v>352</v>
      </c>
      <c r="E77" s="32" t="s">
        <v>320</v>
      </c>
      <c r="F77" s="129" t="s">
        <v>380</v>
      </c>
      <c r="G77" s="130" t="s">
        <v>385</v>
      </c>
      <c r="H77" s="131">
        <v>9</v>
      </c>
      <c r="I77" s="131">
        <v>9</v>
      </c>
      <c r="J77" s="131">
        <v>9</v>
      </c>
      <c r="K77" s="131">
        <v>7.75</v>
      </c>
      <c r="L77" s="131">
        <v>9</v>
      </c>
      <c r="M77" s="131">
        <f t="shared" si="3"/>
        <v>43.75</v>
      </c>
      <c r="N77" s="31"/>
      <c r="O77" s="131">
        <f t="shared" si="4"/>
        <v>43.75</v>
      </c>
      <c r="P77" s="133">
        <f t="shared" si="5"/>
        <v>17</v>
      </c>
      <c r="Q77" s="31"/>
      <c r="R77" s="8"/>
    </row>
    <row r="78" spans="1:18" s="33" customFormat="1" ht="15">
      <c r="A78" s="137">
        <v>70</v>
      </c>
      <c r="B78" s="129" t="s">
        <v>217</v>
      </c>
      <c r="C78" s="32" t="s">
        <v>11</v>
      </c>
      <c r="D78" s="32" t="s">
        <v>352</v>
      </c>
      <c r="E78" s="32" t="s">
        <v>321</v>
      </c>
      <c r="F78" s="129" t="s">
        <v>365</v>
      </c>
      <c r="G78" s="130" t="s">
        <v>385</v>
      </c>
      <c r="H78" s="131">
        <v>9.5</v>
      </c>
      <c r="I78" s="131">
        <v>9</v>
      </c>
      <c r="J78" s="131">
        <v>8</v>
      </c>
      <c r="K78" s="131">
        <v>7.75</v>
      </c>
      <c r="L78" s="131">
        <v>9.25</v>
      </c>
      <c r="M78" s="131">
        <f t="shared" si="3"/>
        <v>43.5</v>
      </c>
      <c r="N78" s="31"/>
      <c r="O78" s="131">
        <f t="shared" si="4"/>
        <v>43.5</v>
      </c>
      <c r="P78" s="133">
        <f t="shared" si="5"/>
        <v>19</v>
      </c>
      <c r="Q78" s="31"/>
      <c r="R78" s="8"/>
    </row>
    <row r="79" spans="1:18" s="33" customFormat="1" ht="15">
      <c r="A79" s="137">
        <v>71</v>
      </c>
      <c r="B79" s="129" t="s">
        <v>218</v>
      </c>
      <c r="C79" s="32" t="s">
        <v>391</v>
      </c>
      <c r="D79" s="32" t="s">
        <v>352</v>
      </c>
      <c r="E79" s="32" t="s">
        <v>322</v>
      </c>
      <c r="F79" s="129" t="s">
        <v>375</v>
      </c>
      <c r="G79" s="130" t="s">
        <v>386</v>
      </c>
      <c r="H79" s="131">
        <v>6</v>
      </c>
      <c r="I79" s="131">
        <v>6</v>
      </c>
      <c r="J79" s="131">
        <v>6</v>
      </c>
      <c r="K79" s="131">
        <v>5.5</v>
      </c>
      <c r="L79" s="131">
        <v>5.25</v>
      </c>
      <c r="M79" s="131">
        <f t="shared" si="3"/>
        <v>28.75</v>
      </c>
      <c r="N79" s="31"/>
      <c r="O79" s="131">
        <f t="shared" si="4"/>
        <v>28.75</v>
      </c>
      <c r="P79" s="133">
        <f t="shared" si="5"/>
        <v>102</v>
      </c>
      <c r="Q79" s="31"/>
      <c r="R79" s="8"/>
    </row>
    <row r="80" spans="1:18" s="33" customFormat="1" ht="15">
      <c r="A80" s="137">
        <v>72</v>
      </c>
      <c r="B80" s="129" t="s">
        <v>219</v>
      </c>
      <c r="C80" s="32" t="s">
        <v>11</v>
      </c>
      <c r="D80" s="32" t="s">
        <v>352</v>
      </c>
      <c r="E80" s="32" t="s">
        <v>302</v>
      </c>
      <c r="F80" s="129" t="s">
        <v>366</v>
      </c>
      <c r="G80" s="130" t="s">
        <v>385</v>
      </c>
      <c r="H80" s="131">
        <v>8.5</v>
      </c>
      <c r="I80" s="131">
        <v>9</v>
      </c>
      <c r="J80" s="131">
        <v>8</v>
      </c>
      <c r="K80" s="131">
        <v>9</v>
      </c>
      <c r="L80" s="131">
        <v>9.25</v>
      </c>
      <c r="M80" s="131">
        <f t="shared" si="3"/>
        <v>43.75</v>
      </c>
      <c r="N80" s="31"/>
      <c r="O80" s="131">
        <f t="shared" si="4"/>
        <v>43.75</v>
      </c>
      <c r="P80" s="133">
        <f t="shared" si="5"/>
        <v>17</v>
      </c>
      <c r="Q80" s="31"/>
      <c r="R80" s="8"/>
    </row>
    <row r="81" spans="1:18" s="33" customFormat="1" ht="15">
      <c r="A81" s="137">
        <v>73</v>
      </c>
      <c r="B81" s="129" t="s">
        <v>220</v>
      </c>
      <c r="C81" s="32" t="s">
        <v>11</v>
      </c>
      <c r="D81" s="32" t="s">
        <v>352</v>
      </c>
      <c r="E81" s="32" t="s">
        <v>323</v>
      </c>
      <c r="F81" s="129" t="s">
        <v>375</v>
      </c>
      <c r="G81" s="130" t="s">
        <v>386</v>
      </c>
      <c r="H81" s="131">
        <v>9.5</v>
      </c>
      <c r="I81" s="131">
        <v>9.5</v>
      </c>
      <c r="J81" s="131">
        <v>9.5</v>
      </c>
      <c r="K81" s="131">
        <v>9.75</v>
      </c>
      <c r="L81" s="131">
        <v>9</v>
      </c>
      <c r="M81" s="131">
        <f t="shared" si="3"/>
        <v>47.25</v>
      </c>
      <c r="N81" s="31"/>
      <c r="O81" s="131">
        <f t="shared" si="4"/>
        <v>47.25</v>
      </c>
      <c r="P81" s="133">
        <f t="shared" si="5"/>
        <v>5</v>
      </c>
      <c r="Q81" s="31"/>
      <c r="R81" s="8"/>
    </row>
    <row r="82" spans="1:18" s="33" customFormat="1" ht="15">
      <c r="A82" s="137">
        <v>74</v>
      </c>
      <c r="B82" s="129" t="s">
        <v>221</v>
      </c>
      <c r="C82" s="32" t="s">
        <v>391</v>
      </c>
      <c r="D82" s="32" t="s">
        <v>352</v>
      </c>
      <c r="E82" s="32" t="s">
        <v>324</v>
      </c>
      <c r="F82" s="129" t="s">
        <v>368</v>
      </c>
      <c r="G82" s="130" t="s">
        <v>385</v>
      </c>
      <c r="H82" s="131">
        <v>9</v>
      </c>
      <c r="I82" s="131">
        <v>8</v>
      </c>
      <c r="J82" s="131">
        <v>8</v>
      </c>
      <c r="K82" s="131">
        <v>7.5</v>
      </c>
      <c r="L82" s="131">
        <v>7.75</v>
      </c>
      <c r="M82" s="131">
        <f t="shared" si="3"/>
        <v>40.25</v>
      </c>
      <c r="N82" s="31"/>
      <c r="O82" s="131">
        <f t="shared" si="4"/>
        <v>40.25</v>
      </c>
      <c r="P82" s="133">
        <f t="shared" si="5"/>
        <v>45</v>
      </c>
      <c r="Q82" s="31"/>
      <c r="R82" s="8"/>
    </row>
    <row r="83" spans="1:18" s="33" customFormat="1" ht="15">
      <c r="A83" s="137">
        <v>75</v>
      </c>
      <c r="B83" s="129" t="s">
        <v>222</v>
      </c>
      <c r="C83" s="32" t="s">
        <v>11</v>
      </c>
      <c r="D83" s="32" t="s">
        <v>352</v>
      </c>
      <c r="E83" s="32" t="s">
        <v>325</v>
      </c>
      <c r="F83" s="129" t="s">
        <v>360</v>
      </c>
      <c r="G83" s="130" t="s">
        <v>385</v>
      </c>
      <c r="H83" s="131">
        <v>7</v>
      </c>
      <c r="I83" s="131">
        <v>8.5</v>
      </c>
      <c r="J83" s="131">
        <v>8.5</v>
      </c>
      <c r="K83" s="131">
        <v>8</v>
      </c>
      <c r="L83" s="131">
        <v>8.5</v>
      </c>
      <c r="M83" s="131">
        <f t="shared" si="3"/>
        <v>40.5</v>
      </c>
      <c r="N83" s="31"/>
      <c r="O83" s="131">
        <f t="shared" si="4"/>
        <v>40.5</v>
      </c>
      <c r="P83" s="133">
        <f t="shared" si="5"/>
        <v>41</v>
      </c>
      <c r="Q83" s="31"/>
      <c r="R83" s="8"/>
    </row>
    <row r="84" spans="1:18" s="33" customFormat="1" ht="15">
      <c r="A84" s="137">
        <v>76</v>
      </c>
      <c r="B84" s="129" t="s">
        <v>223</v>
      </c>
      <c r="C84" s="32" t="s">
        <v>11</v>
      </c>
      <c r="D84" s="32" t="s">
        <v>352</v>
      </c>
      <c r="E84" s="32" t="s">
        <v>326</v>
      </c>
      <c r="F84" s="129" t="s">
        <v>380</v>
      </c>
      <c r="G84" s="130" t="s">
        <v>385</v>
      </c>
      <c r="H84" s="131">
        <v>8.5</v>
      </c>
      <c r="I84" s="131">
        <v>8.5</v>
      </c>
      <c r="J84" s="131">
        <v>9</v>
      </c>
      <c r="K84" s="131">
        <v>8.25</v>
      </c>
      <c r="L84" s="131">
        <v>8.5</v>
      </c>
      <c r="M84" s="131">
        <f t="shared" si="3"/>
        <v>42.75</v>
      </c>
      <c r="N84" s="31"/>
      <c r="O84" s="131">
        <f t="shared" si="4"/>
        <v>42.75</v>
      </c>
      <c r="P84" s="133">
        <f t="shared" si="5"/>
        <v>26</v>
      </c>
      <c r="Q84" s="31"/>
      <c r="R84" s="8"/>
    </row>
    <row r="85" spans="1:18" s="33" customFormat="1" ht="15">
      <c r="A85" s="137">
        <v>77</v>
      </c>
      <c r="B85" s="129" t="s">
        <v>224</v>
      </c>
      <c r="C85" s="32" t="s">
        <v>391</v>
      </c>
      <c r="D85" s="32" t="s">
        <v>351</v>
      </c>
      <c r="E85" s="32" t="s">
        <v>327</v>
      </c>
      <c r="F85" s="129" t="s">
        <v>360</v>
      </c>
      <c r="G85" s="130" t="s">
        <v>385</v>
      </c>
      <c r="H85" s="131">
        <v>6.5</v>
      </c>
      <c r="I85" s="131">
        <v>5.5</v>
      </c>
      <c r="J85" s="131">
        <v>6</v>
      </c>
      <c r="K85" s="131">
        <v>5.5</v>
      </c>
      <c r="L85" s="131">
        <v>5.75</v>
      </c>
      <c r="M85" s="131">
        <f t="shared" si="3"/>
        <v>29.25</v>
      </c>
      <c r="N85" s="31"/>
      <c r="O85" s="131">
        <f t="shared" si="4"/>
        <v>29.25</v>
      </c>
      <c r="P85" s="133">
        <f t="shared" si="5"/>
        <v>101</v>
      </c>
      <c r="Q85" s="31"/>
      <c r="R85" s="8"/>
    </row>
    <row r="86" spans="1:18" s="33" customFormat="1" ht="15">
      <c r="A86" s="137">
        <v>78</v>
      </c>
      <c r="B86" s="129" t="s">
        <v>225</v>
      </c>
      <c r="C86" s="32" t="s">
        <v>391</v>
      </c>
      <c r="D86" s="32" t="s">
        <v>351</v>
      </c>
      <c r="E86" s="32" t="s">
        <v>328</v>
      </c>
      <c r="F86" s="129" t="s">
        <v>360</v>
      </c>
      <c r="G86" s="130" t="s">
        <v>385</v>
      </c>
      <c r="H86" s="131">
        <v>7.5</v>
      </c>
      <c r="I86" s="131">
        <v>6</v>
      </c>
      <c r="J86" s="131">
        <v>5</v>
      </c>
      <c r="K86" s="131">
        <v>5.25</v>
      </c>
      <c r="L86" s="131">
        <v>6</v>
      </c>
      <c r="M86" s="131">
        <f t="shared" si="3"/>
        <v>29.75</v>
      </c>
      <c r="N86" s="31"/>
      <c r="O86" s="131">
        <f t="shared" si="4"/>
        <v>29.75</v>
      </c>
      <c r="P86" s="133">
        <f t="shared" si="5"/>
        <v>99</v>
      </c>
      <c r="Q86" s="31"/>
      <c r="R86" s="8"/>
    </row>
    <row r="87" spans="1:18" s="33" customFormat="1" ht="15">
      <c r="A87" s="137">
        <v>79</v>
      </c>
      <c r="B87" s="129" t="s">
        <v>226</v>
      </c>
      <c r="C87" s="32" t="s">
        <v>11</v>
      </c>
      <c r="D87" s="32" t="s">
        <v>352</v>
      </c>
      <c r="E87" s="32" t="s">
        <v>279</v>
      </c>
      <c r="F87" s="129" t="s">
        <v>373</v>
      </c>
      <c r="G87" s="130" t="s">
        <v>385</v>
      </c>
      <c r="H87" s="131">
        <v>9</v>
      </c>
      <c r="I87" s="131">
        <v>9</v>
      </c>
      <c r="J87" s="131">
        <v>10</v>
      </c>
      <c r="K87" s="131">
        <v>6.5</v>
      </c>
      <c r="L87" s="131">
        <v>8</v>
      </c>
      <c r="M87" s="131">
        <f t="shared" si="3"/>
        <v>42.5</v>
      </c>
      <c r="N87" s="31"/>
      <c r="O87" s="131">
        <f t="shared" si="4"/>
        <v>42.5</v>
      </c>
      <c r="P87" s="133">
        <f t="shared" si="5"/>
        <v>28</v>
      </c>
      <c r="Q87" s="31"/>
      <c r="R87" s="8"/>
    </row>
    <row r="88" spans="1:18" s="33" customFormat="1" ht="15">
      <c r="A88" s="137">
        <v>80</v>
      </c>
      <c r="B88" s="129" t="s">
        <v>227</v>
      </c>
      <c r="C88" s="32" t="s">
        <v>11</v>
      </c>
      <c r="D88" s="32" t="s">
        <v>352</v>
      </c>
      <c r="E88" s="32" t="s">
        <v>329</v>
      </c>
      <c r="F88" s="129" t="s">
        <v>380</v>
      </c>
      <c r="G88" s="130" t="s">
        <v>385</v>
      </c>
      <c r="H88" s="131">
        <v>9</v>
      </c>
      <c r="I88" s="131">
        <v>8</v>
      </c>
      <c r="J88" s="131">
        <v>7.5</v>
      </c>
      <c r="K88" s="131">
        <v>7.25</v>
      </c>
      <c r="L88" s="131">
        <v>7</v>
      </c>
      <c r="M88" s="131">
        <f t="shared" si="3"/>
        <v>38.75</v>
      </c>
      <c r="N88" s="31"/>
      <c r="O88" s="131">
        <f t="shared" si="4"/>
        <v>38.75</v>
      </c>
      <c r="P88" s="133">
        <f t="shared" si="5"/>
        <v>57</v>
      </c>
      <c r="Q88" s="31"/>
      <c r="R88" s="8"/>
    </row>
    <row r="89" spans="1:18" s="33" customFormat="1" ht="15">
      <c r="A89" s="137">
        <v>81</v>
      </c>
      <c r="B89" s="129" t="s">
        <v>228</v>
      </c>
      <c r="C89" s="32" t="s">
        <v>11</v>
      </c>
      <c r="D89" s="32" t="s">
        <v>352</v>
      </c>
      <c r="E89" s="32" t="s">
        <v>330</v>
      </c>
      <c r="F89" s="129" t="s">
        <v>360</v>
      </c>
      <c r="G89" s="130" t="s">
        <v>385</v>
      </c>
      <c r="H89" s="131">
        <v>8.5</v>
      </c>
      <c r="I89" s="131">
        <v>9</v>
      </c>
      <c r="J89" s="131">
        <v>8.5</v>
      </c>
      <c r="K89" s="131">
        <v>5.5</v>
      </c>
      <c r="L89" s="131">
        <v>7.75</v>
      </c>
      <c r="M89" s="131">
        <f t="shared" si="3"/>
        <v>39.25</v>
      </c>
      <c r="N89" s="31"/>
      <c r="O89" s="131">
        <f t="shared" si="4"/>
        <v>39.25</v>
      </c>
      <c r="P89" s="133">
        <f t="shared" si="5"/>
        <v>50</v>
      </c>
      <c r="Q89" s="31"/>
      <c r="R89" s="8"/>
    </row>
    <row r="90" spans="1:18" s="33" customFormat="1" ht="15">
      <c r="A90" s="137">
        <v>82</v>
      </c>
      <c r="B90" s="129" t="s">
        <v>229</v>
      </c>
      <c r="C90" s="32" t="s">
        <v>11</v>
      </c>
      <c r="D90" s="32" t="s">
        <v>352</v>
      </c>
      <c r="E90" s="32" t="s">
        <v>331</v>
      </c>
      <c r="F90" s="129" t="s">
        <v>370</v>
      </c>
      <c r="G90" s="130" t="s">
        <v>385</v>
      </c>
      <c r="H90" s="131">
        <v>8.5</v>
      </c>
      <c r="I90" s="131">
        <v>9</v>
      </c>
      <c r="J90" s="131">
        <v>9</v>
      </c>
      <c r="K90" s="131">
        <v>7.25</v>
      </c>
      <c r="L90" s="131">
        <v>8.666666666666666</v>
      </c>
      <c r="M90" s="131">
        <f t="shared" si="3"/>
        <v>42.416666666666664</v>
      </c>
      <c r="N90" s="31"/>
      <c r="O90" s="131">
        <f t="shared" si="4"/>
        <v>42.416666666666664</v>
      </c>
      <c r="P90" s="133">
        <f t="shared" si="5"/>
        <v>31</v>
      </c>
      <c r="Q90" s="31"/>
      <c r="R90" s="8"/>
    </row>
    <row r="91" spans="1:18" s="33" customFormat="1" ht="15">
      <c r="A91" s="137">
        <v>83</v>
      </c>
      <c r="B91" s="129" t="s">
        <v>230</v>
      </c>
      <c r="C91" s="32" t="s">
        <v>391</v>
      </c>
      <c r="D91" s="32" t="s">
        <v>351</v>
      </c>
      <c r="E91" s="32" t="s">
        <v>332</v>
      </c>
      <c r="F91" s="129" t="s">
        <v>379</v>
      </c>
      <c r="G91" s="130" t="s">
        <v>385</v>
      </c>
      <c r="H91" s="131">
        <v>6.5</v>
      </c>
      <c r="I91" s="131">
        <v>7</v>
      </c>
      <c r="J91" s="131">
        <v>7</v>
      </c>
      <c r="K91" s="131">
        <v>6.5</v>
      </c>
      <c r="L91" s="131">
        <v>6.75</v>
      </c>
      <c r="M91" s="131">
        <f t="shared" si="3"/>
        <v>33.75</v>
      </c>
      <c r="N91" s="31"/>
      <c r="O91" s="131">
        <f t="shared" si="4"/>
        <v>33.75</v>
      </c>
      <c r="P91" s="133">
        <f t="shared" si="5"/>
        <v>85</v>
      </c>
      <c r="Q91" s="31"/>
      <c r="R91" s="8"/>
    </row>
    <row r="92" spans="1:18" s="33" customFormat="1" ht="15">
      <c r="A92" s="137">
        <v>84</v>
      </c>
      <c r="B92" s="129" t="s">
        <v>231</v>
      </c>
      <c r="C92" s="32" t="s">
        <v>11</v>
      </c>
      <c r="D92" s="32" t="s">
        <v>352</v>
      </c>
      <c r="E92" s="32" t="s">
        <v>333</v>
      </c>
      <c r="F92" s="129" t="s">
        <v>365</v>
      </c>
      <c r="G92" s="130" t="s">
        <v>385</v>
      </c>
      <c r="H92" s="131">
        <v>6</v>
      </c>
      <c r="I92" s="131">
        <v>5</v>
      </c>
      <c r="J92" s="131">
        <v>5</v>
      </c>
      <c r="K92" s="131">
        <v>5</v>
      </c>
      <c r="L92" s="131">
        <v>6</v>
      </c>
      <c r="M92" s="131">
        <f t="shared" si="3"/>
        <v>27</v>
      </c>
      <c r="N92" s="31"/>
      <c r="O92" s="131">
        <f t="shared" si="4"/>
        <v>27</v>
      </c>
      <c r="P92" s="133">
        <f t="shared" si="5"/>
        <v>108</v>
      </c>
      <c r="Q92" s="31"/>
      <c r="R92" s="8"/>
    </row>
    <row r="93" spans="1:18" s="33" customFormat="1" ht="15">
      <c r="A93" s="137">
        <v>85</v>
      </c>
      <c r="B93" s="129" t="s">
        <v>232</v>
      </c>
      <c r="C93" s="32" t="s">
        <v>11</v>
      </c>
      <c r="D93" s="32" t="s">
        <v>352</v>
      </c>
      <c r="E93" s="32" t="s">
        <v>334</v>
      </c>
      <c r="F93" s="129" t="s">
        <v>365</v>
      </c>
      <c r="G93" s="130" t="s">
        <v>385</v>
      </c>
      <c r="H93" s="131">
        <v>8.5</v>
      </c>
      <c r="I93" s="131">
        <v>9</v>
      </c>
      <c r="J93" s="131">
        <v>8.5</v>
      </c>
      <c r="K93" s="131">
        <v>8.25</v>
      </c>
      <c r="L93" s="131">
        <v>8.75</v>
      </c>
      <c r="M93" s="131">
        <f t="shared" si="3"/>
        <v>43</v>
      </c>
      <c r="N93" s="31"/>
      <c r="O93" s="131">
        <f t="shared" si="4"/>
        <v>43</v>
      </c>
      <c r="P93" s="133">
        <f t="shared" si="5"/>
        <v>22</v>
      </c>
      <c r="Q93" s="31"/>
      <c r="R93" s="8"/>
    </row>
    <row r="94" spans="1:18" s="33" customFormat="1" ht="15">
      <c r="A94" s="137">
        <v>86</v>
      </c>
      <c r="B94" s="129" t="s">
        <v>233</v>
      </c>
      <c r="C94" s="32" t="s">
        <v>11</v>
      </c>
      <c r="D94" s="32" t="s">
        <v>352</v>
      </c>
      <c r="E94" s="32" t="s">
        <v>335</v>
      </c>
      <c r="F94" s="129" t="s">
        <v>360</v>
      </c>
      <c r="G94" s="130" t="s">
        <v>385</v>
      </c>
      <c r="H94" s="131">
        <v>7.5</v>
      </c>
      <c r="I94" s="131">
        <v>7.5</v>
      </c>
      <c r="J94" s="131">
        <v>7.5</v>
      </c>
      <c r="K94" s="131">
        <v>7</v>
      </c>
      <c r="L94" s="131">
        <v>8.25</v>
      </c>
      <c r="M94" s="131">
        <f t="shared" si="3"/>
        <v>37.75</v>
      </c>
      <c r="N94" s="31"/>
      <c r="O94" s="131">
        <f t="shared" si="4"/>
        <v>37.75</v>
      </c>
      <c r="P94" s="133">
        <f t="shared" si="5"/>
        <v>64</v>
      </c>
      <c r="Q94" s="31"/>
      <c r="R94" s="8"/>
    </row>
    <row r="95" spans="1:18" s="33" customFormat="1" ht="15">
      <c r="A95" s="137">
        <v>87</v>
      </c>
      <c r="B95" s="129" t="s">
        <v>234</v>
      </c>
      <c r="C95" s="32" t="s">
        <v>11</v>
      </c>
      <c r="D95" s="25" t="s">
        <v>352</v>
      </c>
      <c r="E95" s="26" t="s">
        <v>336</v>
      </c>
      <c r="F95" s="129" t="s">
        <v>359</v>
      </c>
      <c r="G95" s="130" t="s">
        <v>386</v>
      </c>
      <c r="H95" s="131">
        <v>9.5</v>
      </c>
      <c r="I95" s="131">
        <v>10</v>
      </c>
      <c r="J95" s="131">
        <v>10</v>
      </c>
      <c r="K95" s="131">
        <v>9.5</v>
      </c>
      <c r="L95" s="131">
        <v>9.25</v>
      </c>
      <c r="M95" s="131">
        <f t="shared" si="3"/>
        <v>48.25</v>
      </c>
      <c r="N95" s="31"/>
      <c r="O95" s="131">
        <f t="shared" si="4"/>
        <v>48.25</v>
      </c>
      <c r="P95" s="133">
        <f t="shared" si="5"/>
        <v>1</v>
      </c>
      <c r="Q95" s="31"/>
      <c r="R95" s="8"/>
    </row>
    <row r="96" spans="1:18" s="33" customFormat="1" ht="15">
      <c r="A96" s="137">
        <v>88</v>
      </c>
      <c r="B96" s="129" t="s">
        <v>235</v>
      </c>
      <c r="C96" s="32" t="s">
        <v>391</v>
      </c>
      <c r="D96" s="32" t="s">
        <v>357</v>
      </c>
      <c r="E96" s="32" t="s">
        <v>337</v>
      </c>
      <c r="F96" s="129" t="s">
        <v>370</v>
      </c>
      <c r="G96" s="130" t="s">
        <v>386</v>
      </c>
      <c r="H96" s="131">
        <v>9</v>
      </c>
      <c r="I96" s="131">
        <v>7.5</v>
      </c>
      <c r="J96" s="131">
        <v>8</v>
      </c>
      <c r="K96" s="131">
        <v>8.25</v>
      </c>
      <c r="L96" s="131">
        <v>8.25</v>
      </c>
      <c r="M96" s="131">
        <f t="shared" si="3"/>
        <v>41</v>
      </c>
      <c r="N96" s="31"/>
      <c r="O96" s="131">
        <f t="shared" si="4"/>
        <v>41</v>
      </c>
      <c r="P96" s="133">
        <f t="shared" si="5"/>
        <v>37</v>
      </c>
      <c r="Q96" s="31"/>
      <c r="R96" s="8"/>
    </row>
    <row r="97" spans="1:18" s="33" customFormat="1" ht="15">
      <c r="A97" s="137">
        <v>89</v>
      </c>
      <c r="B97" s="129" t="s">
        <v>236</v>
      </c>
      <c r="C97" s="32" t="s">
        <v>391</v>
      </c>
      <c r="D97" s="32" t="s">
        <v>352</v>
      </c>
      <c r="E97" s="32" t="s">
        <v>338</v>
      </c>
      <c r="F97" s="129" t="s">
        <v>380</v>
      </c>
      <c r="G97" s="130" t="s">
        <v>385</v>
      </c>
      <c r="H97" s="131">
        <v>8.5</v>
      </c>
      <c r="I97" s="131">
        <v>8</v>
      </c>
      <c r="J97" s="131">
        <v>8</v>
      </c>
      <c r="K97" s="131">
        <v>7.5</v>
      </c>
      <c r="L97" s="131">
        <v>8.25</v>
      </c>
      <c r="M97" s="131">
        <f t="shared" si="3"/>
        <v>40.25</v>
      </c>
      <c r="N97" s="31"/>
      <c r="O97" s="131">
        <f t="shared" si="4"/>
        <v>40.25</v>
      </c>
      <c r="P97" s="133">
        <f t="shared" si="5"/>
        <v>45</v>
      </c>
      <c r="Q97" s="31"/>
      <c r="R97" s="8"/>
    </row>
    <row r="98" spans="1:18" s="33" customFormat="1" ht="15">
      <c r="A98" s="137">
        <v>90</v>
      </c>
      <c r="B98" s="129" t="s">
        <v>237</v>
      </c>
      <c r="C98" s="32" t="s">
        <v>391</v>
      </c>
      <c r="D98" s="32" t="s">
        <v>357</v>
      </c>
      <c r="E98" s="32" t="s">
        <v>339</v>
      </c>
      <c r="F98" s="129" t="s">
        <v>370</v>
      </c>
      <c r="G98" s="130" t="s">
        <v>386</v>
      </c>
      <c r="H98" s="131">
        <v>9</v>
      </c>
      <c r="I98" s="131">
        <v>8.5</v>
      </c>
      <c r="J98" s="131">
        <v>6.5</v>
      </c>
      <c r="K98" s="131">
        <v>8</v>
      </c>
      <c r="L98" s="131">
        <v>7.25</v>
      </c>
      <c r="M98" s="131">
        <f t="shared" si="3"/>
        <v>39.25</v>
      </c>
      <c r="N98" s="31"/>
      <c r="O98" s="131">
        <f t="shared" si="4"/>
        <v>39.25</v>
      </c>
      <c r="P98" s="133">
        <f t="shared" si="5"/>
        <v>50</v>
      </c>
      <c r="Q98" s="31"/>
      <c r="R98" s="8"/>
    </row>
    <row r="99" spans="1:18" s="33" customFormat="1" ht="15">
      <c r="A99" s="137">
        <v>91</v>
      </c>
      <c r="B99" s="129" t="s">
        <v>238</v>
      </c>
      <c r="C99" s="32" t="s">
        <v>391</v>
      </c>
      <c r="D99" s="32" t="s">
        <v>352</v>
      </c>
      <c r="E99" s="32" t="s">
        <v>340</v>
      </c>
      <c r="F99" s="129" t="s">
        <v>365</v>
      </c>
      <c r="G99" s="130" t="s">
        <v>385</v>
      </c>
      <c r="H99" s="131">
        <v>5</v>
      </c>
      <c r="I99" s="131">
        <v>5.5</v>
      </c>
      <c r="J99" s="131">
        <v>5</v>
      </c>
      <c r="K99" s="131">
        <v>5</v>
      </c>
      <c r="L99" s="131">
        <v>6.25</v>
      </c>
      <c r="M99" s="131">
        <f t="shared" si="3"/>
        <v>26.75</v>
      </c>
      <c r="N99" s="31"/>
      <c r="O99" s="131">
        <f t="shared" si="4"/>
        <v>26.75</v>
      </c>
      <c r="P99" s="133">
        <f t="shared" si="5"/>
        <v>109</v>
      </c>
      <c r="Q99" s="31"/>
      <c r="R99" s="8"/>
    </row>
    <row r="100" spans="1:18" s="33" customFormat="1" ht="15">
      <c r="A100" s="137">
        <v>92</v>
      </c>
      <c r="B100" s="129" t="s">
        <v>239</v>
      </c>
      <c r="C100" s="32" t="s">
        <v>391</v>
      </c>
      <c r="D100" s="32" t="s">
        <v>352</v>
      </c>
      <c r="E100" s="32" t="s">
        <v>277</v>
      </c>
      <c r="F100" s="129" t="s">
        <v>375</v>
      </c>
      <c r="G100" s="130" t="s">
        <v>390</v>
      </c>
      <c r="H100" s="131">
        <v>8</v>
      </c>
      <c r="I100" s="131">
        <v>8.5</v>
      </c>
      <c r="J100" s="131">
        <v>8</v>
      </c>
      <c r="K100" s="131">
        <v>6.75</v>
      </c>
      <c r="L100" s="131">
        <v>7.25</v>
      </c>
      <c r="M100" s="131">
        <f t="shared" si="3"/>
        <v>38.5</v>
      </c>
      <c r="N100" s="31"/>
      <c r="O100" s="131">
        <f t="shared" si="4"/>
        <v>38.5</v>
      </c>
      <c r="P100" s="133">
        <f t="shared" si="5"/>
        <v>58</v>
      </c>
      <c r="Q100" s="31"/>
      <c r="R100" s="8"/>
    </row>
    <row r="101" spans="1:18" s="33" customFormat="1" ht="15">
      <c r="A101" s="137">
        <v>93</v>
      </c>
      <c r="B101" s="129" t="s">
        <v>240</v>
      </c>
      <c r="C101" s="32" t="s">
        <v>11</v>
      </c>
      <c r="D101" s="32" t="s">
        <v>352</v>
      </c>
      <c r="E101" s="32" t="s">
        <v>341</v>
      </c>
      <c r="F101" s="129" t="s">
        <v>366</v>
      </c>
      <c r="G101" s="130" t="s">
        <v>385</v>
      </c>
      <c r="H101" s="131">
        <v>8</v>
      </c>
      <c r="I101" s="131">
        <v>8.5</v>
      </c>
      <c r="J101" s="131">
        <v>7.5</v>
      </c>
      <c r="K101" s="131">
        <v>7.25</v>
      </c>
      <c r="L101" s="131">
        <v>9</v>
      </c>
      <c r="M101" s="131">
        <f t="shared" si="3"/>
        <v>40.25</v>
      </c>
      <c r="N101" s="31"/>
      <c r="O101" s="131">
        <f t="shared" si="4"/>
        <v>40.25</v>
      </c>
      <c r="P101" s="133">
        <f t="shared" si="5"/>
        <v>45</v>
      </c>
      <c r="Q101" s="31"/>
      <c r="R101" s="8"/>
    </row>
    <row r="102" spans="1:18" s="33" customFormat="1" ht="15">
      <c r="A102" s="137">
        <v>94</v>
      </c>
      <c r="B102" s="129" t="s">
        <v>241</v>
      </c>
      <c r="C102" s="32" t="s">
        <v>391</v>
      </c>
      <c r="D102" s="32" t="s">
        <v>352</v>
      </c>
      <c r="E102" s="32" t="s">
        <v>312</v>
      </c>
      <c r="F102" s="129" t="s">
        <v>370</v>
      </c>
      <c r="G102" s="130" t="s">
        <v>386</v>
      </c>
      <c r="H102" s="131">
        <v>9.5</v>
      </c>
      <c r="I102" s="131">
        <v>9.5</v>
      </c>
      <c r="J102" s="131">
        <v>9</v>
      </c>
      <c r="K102" s="131">
        <v>9</v>
      </c>
      <c r="L102" s="131">
        <v>9</v>
      </c>
      <c r="M102" s="131">
        <f t="shared" si="3"/>
        <v>46</v>
      </c>
      <c r="N102" s="31"/>
      <c r="O102" s="131">
        <f t="shared" si="4"/>
        <v>46</v>
      </c>
      <c r="P102" s="133">
        <f t="shared" si="5"/>
        <v>7</v>
      </c>
      <c r="Q102" s="31"/>
      <c r="R102" s="8"/>
    </row>
    <row r="103" spans="1:18" s="33" customFormat="1" ht="15">
      <c r="A103" s="137">
        <v>95</v>
      </c>
      <c r="B103" s="129" t="s">
        <v>242</v>
      </c>
      <c r="C103" s="32" t="s">
        <v>11</v>
      </c>
      <c r="D103" s="32" t="s">
        <v>352</v>
      </c>
      <c r="E103" s="32" t="s">
        <v>342</v>
      </c>
      <c r="F103" s="129" t="s">
        <v>368</v>
      </c>
      <c r="G103" s="130" t="s">
        <v>385</v>
      </c>
      <c r="H103" s="131">
        <v>9</v>
      </c>
      <c r="I103" s="131">
        <v>9</v>
      </c>
      <c r="J103" s="131">
        <v>9</v>
      </c>
      <c r="K103" s="131">
        <v>9</v>
      </c>
      <c r="L103" s="131">
        <v>9.25</v>
      </c>
      <c r="M103" s="131">
        <f t="shared" si="3"/>
        <v>45.25</v>
      </c>
      <c r="N103" s="31"/>
      <c r="O103" s="131">
        <f t="shared" si="4"/>
        <v>45.25</v>
      </c>
      <c r="P103" s="133">
        <f t="shared" si="5"/>
        <v>11</v>
      </c>
      <c r="Q103" s="31"/>
      <c r="R103" s="8"/>
    </row>
    <row r="104" spans="1:18" s="33" customFormat="1" ht="15">
      <c r="A104" s="137">
        <v>96</v>
      </c>
      <c r="B104" s="129" t="s">
        <v>243</v>
      </c>
      <c r="C104" s="32" t="s">
        <v>11</v>
      </c>
      <c r="D104" s="32" t="s">
        <v>352</v>
      </c>
      <c r="E104" s="32" t="s">
        <v>343</v>
      </c>
      <c r="F104" s="129" t="s">
        <v>371</v>
      </c>
      <c r="G104" s="130" t="s">
        <v>385</v>
      </c>
      <c r="H104" s="131">
        <v>8</v>
      </c>
      <c r="I104" s="131">
        <v>8.5</v>
      </c>
      <c r="J104" s="131">
        <v>8</v>
      </c>
      <c r="K104" s="131">
        <v>5.5</v>
      </c>
      <c r="L104" s="131">
        <v>7.25</v>
      </c>
      <c r="M104" s="131">
        <f t="shared" si="3"/>
        <v>37.25</v>
      </c>
      <c r="N104" s="31"/>
      <c r="O104" s="131">
        <f t="shared" si="4"/>
        <v>37.25</v>
      </c>
      <c r="P104" s="133">
        <f t="shared" si="5"/>
        <v>67</v>
      </c>
      <c r="Q104" s="31"/>
      <c r="R104" s="8"/>
    </row>
    <row r="105" spans="1:18" s="33" customFormat="1" ht="15">
      <c r="A105" s="137">
        <v>97</v>
      </c>
      <c r="B105" s="129" t="s">
        <v>244</v>
      </c>
      <c r="C105" s="32" t="s">
        <v>391</v>
      </c>
      <c r="D105" s="32" t="s">
        <v>352</v>
      </c>
      <c r="E105" s="32" t="s">
        <v>344</v>
      </c>
      <c r="F105" s="129" t="s">
        <v>365</v>
      </c>
      <c r="G105" s="130" t="s">
        <v>385</v>
      </c>
      <c r="H105" s="131">
        <v>8.5</v>
      </c>
      <c r="I105" s="131">
        <v>9.5</v>
      </c>
      <c r="J105" s="131">
        <v>9</v>
      </c>
      <c r="K105" s="131">
        <v>8.5</v>
      </c>
      <c r="L105" s="131">
        <v>9.25</v>
      </c>
      <c r="M105" s="131">
        <f t="shared" si="3"/>
        <v>44.75</v>
      </c>
      <c r="N105" s="31"/>
      <c r="O105" s="131">
        <f t="shared" si="4"/>
        <v>44.75</v>
      </c>
      <c r="P105" s="133">
        <f t="shared" si="5"/>
        <v>12</v>
      </c>
      <c r="Q105" s="31"/>
      <c r="R105" s="8"/>
    </row>
    <row r="106" spans="1:18" s="33" customFormat="1" ht="15">
      <c r="A106" s="137">
        <v>98</v>
      </c>
      <c r="B106" s="129" t="s">
        <v>245</v>
      </c>
      <c r="C106" s="32" t="s">
        <v>391</v>
      </c>
      <c r="D106" s="32" t="s">
        <v>352</v>
      </c>
      <c r="E106" s="32" t="s">
        <v>344</v>
      </c>
      <c r="F106" s="129" t="s">
        <v>365</v>
      </c>
      <c r="G106" s="130" t="s">
        <v>385</v>
      </c>
      <c r="H106" s="131">
        <v>9</v>
      </c>
      <c r="I106" s="131">
        <v>10</v>
      </c>
      <c r="J106" s="131">
        <v>9</v>
      </c>
      <c r="K106" s="131">
        <v>9</v>
      </c>
      <c r="L106" s="131">
        <v>9</v>
      </c>
      <c r="M106" s="131">
        <f t="shared" si="3"/>
        <v>46</v>
      </c>
      <c r="N106" s="31"/>
      <c r="O106" s="131">
        <f t="shared" si="4"/>
        <v>46</v>
      </c>
      <c r="P106" s="133">
        <f t="shared" si="5"/>
        <v>7</v>
      </c>
      <c r="Q106" s="31"/>
      <c r="R106" s="8"/>
    </row>
    <row r="107" spans="1:18" s="33" customFormat="1" ht="15">
      <c r="A107" s="137">
        <v>99</v>
      </c>
      <c r="B107" s="129" t="s">
        <v>246</v>
      </c>
      <c r="C107" s="32" t="s">
        <v>11</v>
      </c>
      <c r="D107" s="32" t="s">
        <v>358</v>
      </c>
      <c r="E107" s="32" t="s">
        <v>345</v>
      </c>
      <c r="F107" s="129" t="s">
        <v>370</v>
      </c>
      <c r="G107" s="130" t="s">
        <v>386</v>
      </c>
      <c r="H107" s="131">
        <v>9.5</v>
      </c>
      <c r="I107" s="131">
        <v>9</v>
      </c>
      <c r="J107" s="131">
        <v>8</v>
      </c>
      <c r="K107" s="131">
        <v>7.25</v>
      </c>
      <c r="L107" s="131">
        <v>9.25</v>
      </c>
      <c r="M107" s="131">
        <f t="shared" si="3"/>
        <v>43</v>
      </c>
      <c r="N107" s="31"/>
      <c r="O107" s="131">
        <f t="shared" si="4"/>
        <v>43</v>
      </c>
      <c r="P107" s="133">
        <f t="shared" si="5"/>
        <v>22</v>
      </c>
      <c r="Q107" s="31"/>
      <c r="R107" s="8"/>
    </row>
    <row r="108" spans="1:18" s="33" customFormat="1" ht="15">
      <c r="A108" s="137">
        <v>100</v>
      </c>
      <c r="B108" s="129" t="s">
        <v>247</v>
      </c>
      <c r="C108" s="32" t="s">
        <v>391</v>
      </c>
      <c r="D108" s="32" t="s">
        <v>352</v>
      </c>
      <c r="E108" s="32" t="s">
        <v>346</v>
      </c>
      <c r="F108" s="129" t="s">
        <v>381</v>
      </c>
      <c r="G108" s="130" t="s">
        <v>385</v>
      </c>
      <c r="H108" s="131">
        <v>7.5</v>
      </c>
      <c r="I108" s="131">
        <v>9</v>
      </c>
      <c r="J108" s="131">
        <v>7</v>
      </c>
      <c r="K108" s="131">
        <v>5.75</v>
      </c>
      <c r="L108" s="131">
        <v>6.25</v>
      </c>
      <c r="M108" s="131">
        <f t="shared" si="3"/>
        <v>35.5</v>
      </c>
      <c r="N108" s="31"/>
      <c r="O108" s="131">
        <f t="shared" si="4"/>
        <v>35.5</v>
      </c>
      <c r="P108" s="133">
        <f t="shared" si="5"/>
        <v>73</v>
      </c>
      <c r="Q108" s="31"/>
      <c r="R108" s="8"/>
    </row>
    <row r="109" spans="1:18" s="33" customFormat="1" ht="15">
      <c r="A109" s="137">
        <v>101</v>
      </c>
      <c r="B109" s="129" t="s">
        <v>248</v>
      </c>
      <c r="C109" s="32" t="s">
        <v>391</v>
      </c>
      <c r="D109" s="32" t="s">
        <v>352</v>
      </c>
      <c r="E109" s="32" t="s">
        <v>347</v>
      </c>
      <c r="F109" s="129" t="s">
        <v>360</v>
      </c>
      <c r="G109" s="130" t="s">
        <v>385</v>
      </c>
      <c r="H109" s="131">
        <v>5</v>
      </c>
      <c r="I109" s="131">
        <v>7</v>
      </c>
      <c r="J109" s="131">
        <v>5</v>
      </c>
      <c r="K109" s="131">
        <v>5.25</v>
      </c>
      <c r="L109" s="131">
        <v>6.25</v>
      </c>
      <c r="M109" s="131">
        <f t="shared" si="3"/>
        <v>28.5</v>
      </c>
      <c r="N109" s="31"/>
      <c r="O109" s="131">
        <f t="shared" si="4"/>
        <v>28.5</v>
      </c>
      <c r="P109" s="133">
        <f t="shared" si="5"/>
        <v>103</v>
      </c>
      <c r="Q109" s="31"/>
      <c r="R109" s="8"/>
    </row>
    <row r="110" spans="1:18" s="33" customFormat="1" ht="15">
      <c r="A110" s="137">
        <v>102</v>
      </c>
      <c r="B110" s="129" t="s">
        <v>249</v>
      </c>
      <c r="C110" s="32" t="s">
        <v>11</v>
      </c>
      <c r="D110" s="32" t="s">
        <v>352</v>
      </c>
      <c r="E110" s="32" t="s">
        <v>283</v>
      </c>
      <c r="F110" s="129" t="s">
        <v>369</v>
      </c>
      <c r="G110" s="130" t="s">
        <v>385</v>
      </c>
      <c r="H110" s="131">
        <v>7.5</v>
      </c>
      <c r="I110" s="131">
        <v>8.5</v>
      </c>
      <c r="J110" s="131">
        <v>9</v>
      </c>
      <c r="K110" s="131">
        <v>8.75</v>
      </c>
      <c r="L110" s="131">
        <v>8.5</v>
      </c>
      <c r="M110" s="131">
        <f t="shared" si="3"/>
        <v>42.25</v>
      </c>
      <c r="N110" s="31"/>
      <c r="O110" s="131">
        <f t="shared" si="4"/>
        <v>42.25</v>
      </c>
      <c r="P110" s="133">
        <f t="shared" si="5"/>
        <v>32</v>
      </c>
      <c r="Q110" s="31"/>
      <c r="R110" s="8"/>
    </row>
    <row r="111" spans="1:18" s="33" customFormat="1" ht="15">
      <c r="A111" s="137">
        <v>103</v>
      </c>
      <c r="B111" s="129" t="s">
        <v>250</v>
      </c>
      <c r="C111" s="32" t="s">
        <v>391</v>
      </c>
      <c r="D111" s="32" t="s">
        <v>352</v>
      </c>
      <c r="E111" s="32" t="s">
        <v>273</v>
      </c>
      <c r="F111" s="129" t="s">
        <v>380</v>
      </c>
      <c r="G111" s="130" t="s">
        <v>386</v>
      </c>
      <c r="H111" s="131">
        <v>5</v>
      </c>
      <c r="I111" s="131">
        <v>7.5</v>
      </c>
      <c r="J111" s="131">
        <v>7.5</v>
      </c>
      <c r="K111" s="131">
        <v>6.5</v>
      </c>
      <c r="L111" s="131">
        <v>6</v>
      </c>
      <c r="M111" s="131">
        <f t="shared" si="3"/>
        <v>32.5</v>
      </c>
      <c r="N111" s="31"/>
      <c r="O111" s="131">
        <f t="shared" si="4"/>
        <v>32.5</v>
      </c>
      <c r="P111" s="133">
        <f t="shared" si="5"/>
        <v>89</v>
      </c>
      <c r="Q111" s="31"/>
      <c r="R111" s="8"/>
    </row>
    <row r="112" spans="1:18" s="33" customFormat="1" ht="15">
      <c r="A112" s="137">
        <v>104</v>
      </c>
      <c r="B112" s="129" t="s">
        <v>251</v>
      </c>
      <c r="C112" s="32" t="s">
        <v>391</v>
      </c>
      <c r="D112" s="32" t="s">
        <v>352</v>
      </c>
      <c r="E112" s="32" t="s">
        <v>334</v>
      </c>
      <c r="F112" s="129" t="s">
        <v>375</v>
      </c>
      <c r="G112" s="130" t="s">
        <v>386</v>
      </c>
      <c r="H112" s="131">
        <v>5.5</v>
      </c>
      <c r="I112" s="131">
        <v>7</v>
      </c>
      <c r="J112" s="131">
        <v>7</v>
      </c>
      <c r="K112" s="131">
        <v>6</v>
      </c>
      <c r="L112" s="131">
        <v>5.75</v>
      </c>
      <c r="M112" s="131">
        <f t="shared" si="3"/>
        <v>31.25</v>
      </c>
      <c r="N112" s="31"/>
      <c r="O112" s="131">
        <f t="shared" si="4"/>
        <v>31.25</v>
      </c>
      <c r="P112" s="133">
        <f t="shared" si="5"/>
        <v>94</v>
      </c>
      <c r="Q112" s="31"/>
      <c r="R112" s="8"/>
    </row>
    <row r="113" spans="1:18" s="33" customFormat="1" ht="15">
      <c r="A113" s="137">
        <v>105</v>
      </c>
      <c r="B113" s="129" t="s">
        <v>252</v>
      </c>
      <c r="C113" s="32" t="s">
        <v>11</v>
      </c>
      <c r="D113" s="32" t="s">
        <v>352</v>
      </c>
      <c r="E113" s="32" t="s">
        <v>348</v>
      </c>
      <c r="F113" s="129" t="s">
        <v>382</v>
      </c>
      <c r="G113" s="130" t="s">
        <v>386</v>
      </c>
      <c r="H113" s="131">
        <v>9</v>
      </c>
      <c r="I113" s="131">
        <v>8.5</v>
      </c>
      <c r="J113" s="131">
        <v>8</v>
      </c>
      <c r="K113" s="131">
        <v>7.25</v>
      </c>
      <c r="L113" s="131">
        <v>7.75</v>
      </c>
      <c r="M113" s="131">
        <f t="shared" si="3"/>
        <v>40.5</v>
      </c>
      <c r="N113" s="31"/>
      <c r="O113" s="131">
        <f t="shared" si="4"/>
        <v>40.5</v>
      </c>
      <c r="P113" s="133">
        <f t="shared" si="5"/>
        <v>41</v>
      </c>
      <c r="Q113" s="31"/>
      <c r="R113" s="8"/>
    </row>
    <row r="114" spans="1:18" s="33" customFormat="1" ht="15">
      <c r="A114" s="137">
        <v>106</v>
      </c>
      <c r="B114" s="129" t="s">
        <v>253</v>
      </c>
      <c r="C114" s="32" t="s">
        <v>391</v>
      </c>
      <c r="D114" s="32" t="s">
        <v>352</v>
      </c>
      <c r="E114" s="32" t="s">
        <v>349</v>
      </c>
      <c r="F114" s="129" t="s">
        <v>375</v>
      </c>
      <c r="G114" s="130" t="s">
        <v>386</v>
      </c>
      <c r="H114" s="131">
        <v>8.5</v>
      </c>
      <c r="I114" s="131">
        <v>10</v>
      </c>
      <c r="J114" s="131">
        <v>9</v>
      </c>
      <c r="K114" s="131">
        <v>9.5</v>
      </c>
      <c r="L114" s="131">
        <v>8.5</v>
      </c>
      <c r="M114" s="131">
        <f t="shared" si="3"/>
        <v>45.5</v>
      </c>
      <c r="N114" s="31"/>
      <c r="O114" s="131">
        <f t="shared" si="4"/>
        <v>45.5</v>
      </c>
      <c r="P114" s="133">
        <f t="shared" si="5"/>
        <v>10</v>
      </c>
      <c r="Q114" s="31"/>
      <c r="R114" s="8"/>
    </row>
    <row r="115" spans="1:18" s="33" customFormat="1" ht="15">
      <c r="A115" s="137">
        <v>107</v>
      </c>
      <c r="B115" s="129" t="s">
        <v>254</v>
      </c>
      <c r="C115" s="32" t="s">
        <v>391</v>
      </c>
      <c r="D115" s="32" t="s">
        <v>352</v>
      </c>
      <c r="E115" s="32" t="s">
        <v>350</v>
      </c>
      <c r="F115" s="129" t="s">
        <v>366</v>
      </c>
      <c r="G115" s="130" t="s">
        <v>385</v>
      </c>
      <c r="H115" s="131">
        <v>8.5</v>
      </c>
      <c r="I115" s="131">
        <v>7</v>
      </c>
      <c r="J115" s="131">
        <v>7</v>
      </c>
      <c r="K115" s="131">
        <v>5</v>
      </c>
      <c r="L115" s="131">
        <v>6</v>
      </c>
      <c r="M115" s="131">
        <f t="shared" si="3"/>
        <v>33.5</v>
      </c>
      <c r="N115" s="31"/>
      <c r="O115" s="131">
        <f t="shared" si="4"/>
        <v>33.5</v>
      </c>
      <c r="P115" s="133">
        <f t="shared" si="5"/>
        <v>86</v>
      </c>
      <c r="Q115" s="31"/>
      <c r="R115" s="8"/>
    </row>
    <row r="116" spans="1:18" s="33" customFormat="1" ht="15">
      <c r="A116" s="137">
        <v>108</v>
      </c>
      <c r="B116" s="134" t="s">
        <v>393</v>
      </c>
      <c r="C116" s="32" t="s">
        <v>391</v>
      </c>
      <c r="D116" s="32" t="s">
        <v>352</v>
      </c>
      <c r="E116" s="32" t="s">
        <v>396</v>
      </c>
      <c r="F116" s="135" t="s">
        <v>359</v>
      </c>
      <c r="G116" s="142" t="s">
        <v>386</v>
      </c>
      <c r="H116" s="143">
        <v>5</v>
      </c>
      <c r="I116" s="131">
        <v>5.5</v>
      </c>
      <c r="J116" s="131">
        <v>7</v>
      </c>
      <c r="K116" s="131">
        <v>5</v>
      </c>
      <c r="L116" s="131">
        <v>5</v>
      </c>
      <c r="M116" s="131">
        <f t="shared" si="3"/>
        <v>27.5</v>
      </c>
      <c r="N116" s="31"/>
      <c r="O116" s="131">
        <f t="shared" si="4"/>
        <v>27.5</v>
      </c>
      <c r="P116" s="133">
        <f t="shared" si="5"/>
        <v>106</v>
      </c>
      <c r="Q116" s="31"/>
      <c r="R116" s="8"/>
    </row>
    <row r="117" spans="1:18" s="33" customFormat="1" ht="15">
      <c r="A117" s="137">
        <v>109</v>
      </c>
      <c r="B117" s="134" t="s">
        <v>394</v>
      </c>
      <c r="C117" s="32" t="s">
        <v>11</v>
      </c>
      <c r="D117" s="32" t="s">
        <v>352</v>
      </c>
      <c r="E117" s="32" t="s">
        <v>320</v>
      </c>
      <c r="F117" s="135" t="s">
        <v>367</v>
      </c>
      <c r="G117" s="142" t="s">
        <v>386</v>
      </c>
      <c r="H117" s="143">
        <v>6.5</v>
      </c>
      <c r="I117" s="131">
        <v>7</v>
      </c>
      <c r="J117" s="131">
        <v>8.5</v>
      </c>
      <c r="K117" s="131">
        <v>6.5</v>
      </c>
      <c r="L117" s="131">
        <v>7.25</v>
      </c>
      <c r="M117" s="131">
        <f t="shared" si="3"/>
        <v>35.75</v>
      </c>
      <c r="N117" s="31"/>
      <c r="O117" s="131">
        <f t="shared" si="4"/>
        <v>35.75</v>
      </c>
      <c r="P117" s="133">
        <f t="shared" si="5"/>
        <v>72</v>
      </c>
      <c r="Q117" s="31"/>
      <c r="R117" s="8"/>
    </row>
    <row r="118" spans="1:18" s="33" customFormat="1" ht="15">
      <c r="A118" s="137">
        <v>110</v>
      </c>
      <c r="B118" s="134" t="s">
        <v>395</v>
      </c>
      <c r="C118" s="32" t="s">
        <v>11</v>
      </c>
      <c r="D118" s="32" t="s">
        <v>352</v>
      </c>
      <c r="E118" s="32" t="s">
        <v>397</v>
      </c>
      <c r="F118" s="135" t="s">
        <v>368</v>
      </c>
      <c r="G118" s="142" t="s">
        <v>398</v>
      </c>
      <c r="H118" s="143">
        <v>8.5</v>
      </c>
      <c r="I118" s="131">
        <v>8</v>
      </c>
      <c r="J118" s="131">
        <v>7</v>
      </c>
      <c r="K118" s="131">
        <v>7</v>
      </c>
      <c r="L118" s="131">
        <v>6.25</v>
      </c>
      <c r="M118" s="131">
        <f t="shared" si="3"/>
        <v>36.75</v>
      </c>
      <c r="N118" s="31"/>
      <c r="O118" s="131">
        <f t="shared" si="4"/>
        <v>36.75</v>
      </c>
      <c r="P118" s="133">
        <f t="shared" si="5"/>
        <v>70</v>
      </c>
      <c r="Q118" s="31"/>
      <c r="R118" s="8"/>
    </row>
    <row r="119" spans="1:18" s="33" customFormat="1" ht="15">
      <c r="A119" s="137">
        <v>111</v>
      </c>
      <c r="B119" s="129" t="s">
        <v>255</v>
      </c>
      <c r="C119" s="32" t="s">
        <v>391</v>
      </c>
      <c r="D119" s="32" t="s">
        <v>352</v>
      </c>
      <c r="E119" s="32" t="s">
        <v>300</v>
      </c>
      <c r="F119" s="129" t="s">
        <v>368</v>
      </c>
      <c r="G119" s="130" t="s">
        <v>385</v>
      </c>
      <c r="H119" s="131">
        <v>9</v>
      </c>
      <c r="I119" s="131">
        <v>8</v>
      </c>
      <c r="J119" s="131">
        <v>8</v>
      </c>
      <c r="K119" s="131">
        <v>7.5</v>
      </c>
      <c r="L119" s="131">
        <v>8.25</v>
      </c>
      <c r="M119" s="131">
        <f t="shared" si="3"/>
        <v>40.75</v>
      </c>
      <c r="N119" s="31"/>
      <c r="O119" s="131">
        <f t="shared" si="4"/>
        <v>40.75</v>
      </c>
      <c r="P119" s="133">
        <f t="shared" si="5"/>
        <v>39</v>
      </c>
      <c r="Q119" s="31"/>
      <c r="R119" s="8"/>
    </row>
    <row r="120" spans="1:18" s="33" customFormat="1" ht="15">
      <c r="A120" s="137">
        <v>112</v>
      </c>
      <c r="B120" s="136" t="s">
        <v>399</v>
      </c>
      <c r="C120" s="34" t="s">
        <v>391</v>
      </c>
      <c r="D120" s="34" t="s">
        <v>352</v>
      </c>
      <c r="E120" s="34" t="s">
        <v>402</v>
      </c>
      <c r="F120" s="34" t="s">
        <v>359</v>
      </c>
      <c r="G120" s="130" t="s">
        <v>386</v>
      </c>
      <c r="H120" s="131">
        <v>7.5</v>
      </c>
      <c r="I120" s="131">
        <v>7.5</v>
      </c>
      <c r="J120" s="131">
        <v>7</v>
      </c>
      <c r="K120" s="131">
        <v>7</v>
      </c>
      <c r="L120" s="131">
        <v>5</v>
      </c>
      <c r="M120" s="131">
        <f t="shared" si="3"/>
        <v>34</v>
      </c>
      <c r="N120" s="31"/>
      <c r="O120" s="131">
        <f t="shared" si="4"/>
        <v>34</v>
      </c>
      <c r="P120" s="133" t="e">
        <f t="shared" si="5"/>
        <v>#N/A</v>
      </c>
      <c r="Q120" s="31"/>
      <c r="R120" s="8"/>
    </row>
    <row r="121" spans="1:17" ht="15">
      <c r="A121" s="137">
        <v>113</v>
      </c>
      <c r="B121" s="136" t="s">
        <v>400</v>
      </c>
      <c r="C121" s="34" t="s">
        <v>391</v>
      </c>
      <c r="D121" s="34" t="s">
        <v>352</v>
      </c>
      <c r="E121" s="34" t="s">
        <v>401</v>
      </c>
      <c r="F121" s="34" t="s">
        <v>379</v>
      </c>
      <c r="G121" s="144" t="s">
        <v>389</v>
      </c>
      <c r="H121" s="144">
        <v>10</v>
      </c>
      <c r="I121" s="144">
        <v>10</v>
      </c>
      <c r="J121" s="144">
        <v>9</v>
      </c>
      <c r="K121" s="144">
        <v>8.5</v>
      </c>
      <c r="L121" s="144">
        <v>6.5</v>
      </c>
      <c r="M121" s="131">
        <f t="shared" si="3"/>
        <v>44</v>
      </c>
      <c r="N121" s="144"/>
      <c r="O121" s="131">
        <f t="shared" si="4"/>
        <v>44</v>
      </c>
      <c r="P121" s="144"/>
      <c r="Q121" s="144"/>
    </row>
    <row r="122" spans="1:17" ht="15">
      <c r="A122" s="27"/>
      <c r="B122" s="29"/>
      <c r="C122" s="29"/>
      <c r="D122" s="29"/>
      <c r="E122" s="30"/>
      <c r="F122" s="153" t="s">
        <v>145</v>
      </c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27"/>
    </row>
    <row r="123" spans="2:17" ht="15">
      <c r="B123" s="35" t="s">
        <v>403</v>
      </c>
      <c r="C123" s="35"/>
      <c r="D123" s="35"/>
      <c r="E123" s="36"/>
      <c r="G123" s="35" t="s">
        <v>403</v>
      </c>
      <c r="H123" s="35"/>
      <c r="I123" s="35"/>
      <c r="J123" s="36"/>
      <c r="K123" s="35"/>
      <c r="L123" s="35"/>
      <c r="M123" s="35"/>
      <c r="N123" s="37"/>
      <c r="O123" s="37"/>
      <c r="P123" s="37"/>
      <c r="Q123" s="35"/>
    </row>
    <row r="124" spans="2:17" ht="15">
      <c r="B124" s="35" t="s">
        <v>143</v>
      </c>
      <c r="C124" s="35"/>
      <c r="D124" s="35"/>
      <c r="E124" s="36"/>
      <c r="G124" s="35" t="s">
        <v>143</v>
      </c>
      <c r="H124" s="35"/>
      <c r="I124" s="35"/>
      <c r="J124" s="36"/>
      <c r="K124" s="35"/>
      <c r="L124" s="35"/>
      <c r="M124" s="35"/>
      <c r="N124" s="35"/>
      <c r="O124" s="35"/>
      <c r="P124" s="38"/>
      <c r="Q124" s="35"/>
    </row>
    <row r="125" spans="2:17" ht="15">
      <c r="B125" s="120" t="s">
        <v>144</v>
      </c>
      <c r="C125" s="35"/>
      <c r="D125" s="35"/>
      <c r="E125" s="36"/>
      <c r="G125" s="120" t="s">
        <v>144</v>
      </c>
      <c r="H125" s="35"/>
      <c r="I125" s="35"/>
      <c r="J125" s="36"/>
      <c r="K125" s="35"/>
      <c r="L125" s="35"/>
      <c r="M125" s="35"/>
      <c r="N125" s="35"/>
      <c r="O125" s="35"/>
      <c r="P125" s="38"/>
      <c r="Q125" s="35"/>
    </row>
    <row r="126" spans="2:17" ht="15">
      <c r="B126" s="120" t="s">
        <v>142</v>
      </c>
      <c r="C126" s="35"/>
      <c r="D126" s="35"/>
      <c r="E126" s="36"/>
      <c r="G126" s="120" t="s">
        <v>142</v>
      </c>
      <c r="H126" s="35"/>
      <c r="I126" s="35"/>
      <c r="J126" s="36"/>
      <c r="K126" s="35"/>
      <c r="L126" s="35"/>
      <c r="M126" s="35"/>
      <c r="N126" s="35"/>
      <c r="O126" s="35"/>
      <c r="P126" s="35"/>
      <c r="Q126" s="35"/>
    </row>
    <row r="127" spans="1:17" ht="15">
      <c r="A127" s="35"/>
      <c r="B127" s="35"/>
      <c r="C127" s="35"/>
      <c r="D127" s="35"/>
      <c r="E127" s="36"/>
      <c r="F127" s="37"/>
      <c r="G127" s="37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5.75">
      <c r="A128" s="39"/>
      <c r="B128" s="39"/>
      <c r="C128" s="40" t="s">
        <v>148</v>
      </c>
      <c r="D128" s="39"/>
      <c r="E128" s="41"/>
      <c r="F128" s="40"/>
      <c r="G128" s="40"/>
      <c r="H128" s="42"/>
      <c r="I128" s="42"/>
      <c r="J128" s="42"/>
      <c r="K128" s="42"/>
      <c r="M128" s="40" t="s">
        <v>139</v>
      </c>
      <c r="N128" s="40"/>
      <c r="O128" s="40"/>
      <c r="P128" s="39"/>
      <c r="Q128" s="39"/>
    </row>
    <row r="129" spans="1:17" ht="15">
      <c r="A129" s="35"/>
      <c r="B129" s="35"/>
      <c r="C129" s="38" t="s">
        <v>141</v>
      </c>
      <c r="D129" s="43"/>
      <c r="E129" s="36"/>
      <c r="F129" s="35"/>
      <c r="G129" s="107" t="s">
        <v>146</v>
      </c>
      <c r="H129" s="35"/>
      <c r="I129" s="35"/>
      <c r="J129" s="35"/>
      <c r="K129" s="35"/>
      <c r="M129" s="38" t="s">
        <v>140</v>
      </c>
      <c r="N129" s="44"/>
      <c r="O129" s="44"/>
      <c r="P129" s="35"/>
      <c r="Q129" s="35"/>
    </row>
    <row r="130" spans="3:7" ht="12.75">
      <c r="C130" s="121"/>
      <c r="G130" s="122" t="s">
        <v>147</v>
      </c>
    </row>
    <row r="133" ht="13.5">
      <c r="C133" s="55"/>
    </row>
  </sheetData>
  <sheetProtection/>
  <mergeCells count="20">
    <mergeCell ref="F122:P122"/>
    <mergeCell ref="G1:N1"/>
    <mergeCell ref="G2:N2"/>
    <mergeCell ref="A4:Q4"/>
    <mergeCell ref="A5:Q5"/>
    <mergeCell ref="A1:D1"/>
    <mergeCell ref="G7:G8"/>
    <mergeCell ref="A2:D2"/>
    <mergeCell ref="A6:Q6"/>
    <mergeCell ref="P7:P8"/>
    <mergeCell ref="Q7:Q8"/>
    <mergeCell ref="F7:F8"/>
    <mergeCell ref="N7:N8"/>
    <mergeCell ref="H7:M7"/>
    <mergeCell ref="O7:O8"/>
    <mergeCell ref="A7:A8"/>
    <mergeCell ref="B7:B8"/>
    <mergeCell ref="C7:C8"/>
    <mergeCell ref="D7:D8"/>
    <mergeCell ref="E7:E8"/>
  </mergeCell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8515625" style="63" customWidth="1"/>
    <col min="2" max="2" width="25.00390625" style="63" customWidth="1"/>
    <col min="3" max="12" width="4.8515625" style="63" customWidth="1"/>
    <col min="13" max="15" width="6.00390625" style="63" customWidth="1"/>
    <col min="16" max="16" width="5.28125" style="63" customWidth="1"/>
    <col min="17" max="17" width="8.28125" style="63" customWidth="1"/>
    <col min="18" max="18" width="11.140625" style="63" customWidth="1"/>
    <col min="19" max="19" width="5.00390625" style="63" customWidth="1"/>
    <col min="20" max="20" width="6.7109375" style="63" customWidth="1"/>
    <col min="21" max="21" width="13.28125" style="63" customWidth="1"/>
    <col min="22" max="16384" width="9.140625" style="63" customWidth="1"/>
  </cols>
  <sheetData>
    <row r="1" spans="1:19" ht="16.5">
      <c r="A1" s="174" t="s">
        <v>47</v>
      </c>
      <c r="B1" s="174"/>
      <c r="C1" s="60"/>
      <c r="D1" s="61"/>
      <c r="E1" s="61"/>
      <c r="F1" s="176" t="s">
        <v>4</v>
      </c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62"/>
      <c r="R1" s="62"/>
      <c r="S1" s="62" t="s">
        <v>32</v>
      </c>
    </row>
    <row r="2" spans="1:19" ht="16.5">
      <c r="A2" s="175" t="s">
        <v>123</v>
      </c>
      <c r="B2" s="175"/>
      <c r="C2" s="64"/>
      <c r="D2" s="61"/>
      <c r="E2" s="61"/>
      <c r="F2" s="177" t="s">
        <v>46</v>
      </c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62"/>
      <c r="R2" s="62"/>
      <c r="S2" s="62"/>
    </row>
    <row r="3" spans="1:19" ht="16.5">
      <c r="A3" s="65"/>
      <c r="B3" s="66"/>
      <c r="C3" s="67"/>
      <c r="D3" s="61"/>
      <c r="E3" s="61"/>
      <c r="F3" s="61"/>
      <c r="G3" s="61"/>
      <c r="H3" s="61"/>
      <c r="I3" s="61"/>
      <c r="J3" s="68"/>
      <c r="K3" s="68"/>
      <c r="L3" s="68"/>
      <c r="M3" s="68"/>
      <c r="N3" s="68"/>
      <c r="O3" s="68"/>
      <c r="P3" s="68"/>
      <c r="Q3" s="62"/>
      <c r="R3" s="62"/>
      <c r="S3" s="62"/>
    </row>
    <row r="4" spans="1:21" s="69" customFormat="1" ht="20.25">
      <c r="A4" s="173" t="s">
        <v>124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1:19" ht="21.75" customHeight="1" thickBot="1">
      <c r="A5" s="62"/>
      <c r="B5" s="172" t="s">
        <v>34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21" ht="26.25" customHeight="1" thickTop="1">
      <c r="A6" s="160" t="s">
        <v>5</v>
      </c>
      <c r="B6" s="162" t="s">
        <v>6</v>
      </c>
      <c r="C6" s="164" t="s">
        <v>7</v>
      </c>
      <c r="D6" s="165"/>
      <c r="E6" s="165"/>
      <c r="F6" s="165"/>
      <c r="G6" s="165"/>
      <c r="H6" s="165" t="s">
        <v>8</v>
      </c>
      <c r="I6" s="165"/>
      <c r="J6" s="165"/>
      <c r="K6" s="165"/>
      <c r="L6" s="165"/>
      <c r="M6" s="165"/>
      <c r="N6" s="165"/>
      <c r="O6" s="165"/>
      <c r="P6" s="165"/>
      <c r="Q6" s="165"/>
      <c r="R6" s="166" t="s">
        <v>9</v>
      </c>
      <c r="S6" s="168" t="s">
        <v>35</v>
      </c>
      <c r="T6" s="170" t="s">
        <v>36</v>
      </c>
      <c r="U6" s="158" t="s">
        <v>37</v>
      </c>
    </row>
    <row r="7" spans="1:21" ht="40.5">
      <c r="A7" s="161"/>
      <c r="B7" s="163"/>
      <c r="C7" s="1" t="s">
        <v>10</v>
      </c>
      <c r="D7" s="2" t="s">
        <v>11</v>
      </c>
      <c r="E7" s="2" t="s">
        <v>12</v>
      </c>
      <c r="F7" s="3" t="s">
        <v>13</v>
      </c>
      <c r="G7" s="3" t="s">
        <v>14</v>
      </c>
      <c r="H7" s="3" t="s">
        <v>15</v>
      </c>
      <c r="I7" s="2" t="s">
        <v>11</v>
      </c>
      <c r="J7" s="2" t="s">
        <v>16</v>
      </c>
      <c r="K7" s="3" t="s">
        <v>13</v>
      </c>
      <c r="L7" s="3" t="s">
        <v>14</v>
      </c>
      <c r="M7" s="3" t="s">
        <v>17</v>
      </c>
      <c r="N7" s="3" t="s">
        <v>18</v>
      </c>
      <c r="O7" s="3" t="s">
        <v>19</v>
      </c>
      <c r="P7" s="3" t="s">
        <v>20</v>
      </c>
      <c r="Q7" s="3" t="s">
        <v>21</v>
      </c>
      <c r="R7" s="167"/>
      <c r="S7" s="169"/>
      <c r="T7" s="171"/>
      <c r="U7" s="159"/>
    </row>
    <row r="8" spans="1:21" s="75" customFormat="1" ht="23.25" customHeight="1">
      <c r="A8" s="70">
        <v>1</v>
      </c>
      <c r="B8" s="71"/>
      <c r="C8" s="4"/>
      <c r="D8" s="4"/>
      <c r="E8" s="4"/>
      <c r="F8" s="4"/>
      <c r="G8" s="56"/>
      <c r="H8" s="4"/>
      <c r="I8" s="4"/>
      <c r="J8" s="4"/>
      <c r="K8" s="4"/>
      <c r="L8" s="4"/>
      <c r="M8" s="4"/>
      <c r="N8" s="4"/>
      <c r="O8" s="57"/>
      <c r="P8" s="57"/>
      <c r="Q8" s="58" t="e">
        <f>H8/O8*100</f>
        <v>#DIV/0!</v>
      </c>
      <c r="R8" s="59" t="e">
        <f>IF(Q8&gt;100,"Vượt KH",IF(Q8=100,"Đạt KH","Chưa đạt KH"))</f>
        <v>#DIV/0!</v>
      </c>
      <c r="S8" s="72"/>
      <c r="T8" s="73" t="e">
        <f>H8/S8</f>
        <v>#DIV/0!</v>
      </c>
      <c r="U8" s="74"/>
    </row>
    <row r="9" spans="1:21" ht="11.25" customHeight="1" thickBot="1">
      <c r="A9" s="76"/>
      <c r="B9" s="7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1"/>
      <c r="R9" s="12"/>
      <c r="S9" s="7"/>
      <c r="T9" s="78"/>
      <c r="U9" s="79"/>
    </row>
    <row r="10" spans="1:19" ht="5.25" customHeight="1" thickTop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1"/>
      <c r="S10" s="62"/>
    </row>
    <row r="11" spans="1:19" ht="16.5">
      <c r="A11" s="80"/>
      <c r="B11" s="179" t="s">
        <v>38</v>
      </c>
      <c r="C11" s="179"/>
      <c r="D11" s="179"/>
      <c r="E11" s="179"/>
      <c r="F11" s="179"/>
      <c r="G11" s="116"/>
      <c r="H11" s="84"/>
      <c r="I11" s="85"/>
      <c r="J11" s="85"/>
      <c r="K11" s="85"/>
      <c r="L11" s="85"/>
      <c r="M11" s="62"/>
      <c r="N11" s="62"/>
      <c r="O11" s="62"/>
      <c r="Q11" s="83"/>
      <c r="R11" s="86" t="s">
        <v>125</v>
      </c>
      <c r="S11" s="82"/>
    </row>
    <row r="12" spans="1:19" ht="16.5">
      <c r="A12" s="80"/>
      <c r="B12" s="179" t="s">
        <v>39</v>
      </c>
      <c r="C12" s="179"/>
      <c r="D12" s="179"/>
      <c r="E12" s="179"/>
      <c r="F12" s="179"/>
      <c r="G12" s="116"/>
      <c r="H12" s="84"/>
      <c r="I12" s="85"/>
      <c r="J12" s="85"/>
      <c r="K12" s="85"/>
      <c r="L12" s="85"/>
      <c r="M12" s="62"/>
      <c r="N12" s="62"/>
      <c r="O12" s="62"/>
      <c r="P12" s="82"/>
      <c r="R12" s="87" t="s">
        <v>33</v>
      </c>
      <c r="S12" s="62"/>
    </row>
    <row r="13" spans="1:19" ht="16.5">
      <c r="A13" s="80"/>
      <c r="B13" s="180" t="s">
        <v>105</v>
      </c>
      <c r="C13" s="180"/>
      <c r="D13" s="180"/>
      <c r="E13" s="180"/>
      <c r="F13" s="180"/>
      <c r="G13" s="116"/>
      <c r="H13" s="84"/>
      <c r="I13" s="85"/>
      <c r="J13" s="85"/>
      <c r="K13" s="85"/>
      <c r="L13" s="85"/>
      <c r="M13" s="62"/>
      <c r="N13" s="62"/>
      <c r="O13" s="62"/>
      <c r="P13" s="82"/>
      <c r="R13" s="87"/>
      <c r="S13" s="62"/>
    </row>
    <row r="14" spans="1:19" ht="16.5">
      <c r="A14" s="80"/>
      <c r="B14" s="180" t="s">
        <v>106</v>
      </c>
      <c r="C14" s="180"/>
      <c r="D14" s="180"/>
      <c r="E14" s="180"/>
      <c r="F14" s="180"/>
      <c r="G14" s="117"/>
      <c r="H14" s="84"/>
      <c r="I14" s="88"/>
      <c r="J14" s="88"/>
      <c r="K14" s="88"/>
      <c r="L14" s="88"/>
      <c r="M14" s="89"/>
      <c r="N14" s="89"/>
      <c r="O14" s="89"/>
      <c r="P14" s="89"/>
      <c r="R14" s="90"/>
      <c r="S14" s="91"/>
    </row>
    <row r="15" spans="1:19" ht="16.5">
      <c r="A15" s="62"/>
      <c r="B15" s="178" t="s">
        <v>40</v>
      </c>
      <c r="C15" s="178"/>
      <c r="D15" s="178"/>
      <c r="E15" s="178"/>
      <c r="F15" s="178"/>
      <c r="G15" s="118"/>
      <c r="H15" s="92"/>
      <c r="I15" s="93"/>
      <c r="J15" s="93"/>
      <c r="K15" s="93"/>
      <c r="L15" s="93"/>
      <c r="M15" s="93"/>
      <c r="N15" s="93"/>
      <c r="O15" s="93"/>
      <c r="P15" s="93"/>
      <c r="R15" s="94"/>
      <c r="S15" s="62"/>
    </row>
    <row r="16" spans="1:19" ht="16.5">
      <c r="A16" s="62"/>
      <c r="B16" s="178" t="s">
        <v>42</v>
      </c>
      <c r="C16" s="178"/>
      <c r="D16" s="178"/>
      <c r="E16" s="178"/>
      <c r="F16" s="178"/>
      <c r="G16" s="118"/>
      <c r="H16" s="92"/>
      <c r="I16" s="93"/>
      <c r="J16" s="93"/>
      <c r="K16" s="93"/>
      <c r="L16" s="93"/>
      <c r="M16" s="93"/>
      <c r="N16" s="93"/>
      <c r="O16" s="93"/>
      <c r="P16" s="93"/>
      <c r="S16" s="62"/>
    </row>
    <row r="17" spans="1:19" ht="16.5">
      <c r="A17" s="62"/>
      <c r="B17" s="178" t="s">
        <v>128</v>
      </c>
      <c r="C17" s="178"/>
      <c r="D17" s="178"/>
      <c r="E17" s="178"/>
      <c r="F17" s="178"/>
      <c r="G17" s="118"/>
      <c r="H17" s="92"/>
      <c r="I17" s="93"/>
      <c r="J17" s="93"/>
      <c r="K17" s="93"/>
      <c r="L17" s="93"/>
      <c r="M17" s="93"/>
      <c r="N17" s="93"/>
      <c r="O17" s="93"/>
      <c r="P17" s="93"/>
      <c r="R17" s="95"/>
      <c r="S17" s="62"/>
    </row>
  </sheetData>
  <sheetProtection/>
  <mergeCells count="21">
    <mergeCell ref="B17:F17"/>
    <mergeCell ref="B11:F11"/>
    <mergeCell ref="B12:F12"/>
    <mergeCell ref="B13:F13"/>
    <mergeCell ref="B14:F14"/>
    <mergeCell ref="B15:F15"/>
    <mergeCell ref="B16:F16"/>
    <mergeCell ref="B5:S5"/>
    <mergeCell ref="A4:U4"/>
    <mergeCell ref="A1:B1"/>
    <mergeCell ref="A2:B2"/>
    <mergeCell ref="F1:P1"/>
    <mergeCell ref="F2:P2"/>
    <mergeCell ref="U6:U7"/>
    <mergeCell ref="A6:A7"/>
    <mergeCell ref="B6:B7"/>
    <mergeCell ref="C6:G6"/>
    <mergeCell ref="H6:Q6"/>
    <mergeCell ref="R6:R7"/>
    <mergeCell ref="S6:S7"/>
    <mergeCell ref="T6:T7"/>
  </mergeCells>
  <printOptions/>
  <pageMargins left="0.17" right="0.16" top="0.23" bottom="0.19" header="0.19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4.8515625" style="96" customWidth="1"/>
    <col min="2" max="2" width="25.140625" style="96" customWidth="1"/>
    <col min="3" max="3" width="6.28125" style="96" customWidth="1"/>
    <col min="4" max="4" width="6.7109375" style="96" customWidth="1"/>
    <col min="5" max="5" width="6.00390625" style="96" customWidth="1"/>
    <col min="6" max="6" width="5.00390625" style="96" customWidth="1"/>
    <col min="7" max="7" width="5.8515625" style="96" customWidth="1"/>
    <col min="8" max="8" width="7.421875" style="96" customWidth="1"/>
    <col min="9" max="9" width="4.8515625" style="96" customWidth="1"/>
    <col min="10" max="10" width="5.7109375" style="96" customWidth="1"/>
    <col min="11" max="11" width="7.421875" style="96" customWidth="1"/>
    <col min="12" max="12" width="5.421875" style="96" customWidth="1"/>
    <col min="13" max="13" width="7.421875" style="96" customWidth="1"/>
    <col min="14" max="14" width="5.7109375" style="96" customWidth="1"/>
    <col min="15" max="15" width="7.421875" style="96" customWidth="1"/>
    <col min="16" max="17" width="6.00390625" style="96" customWidth="1"/>
    <col min="18" max="18" width="19.57421875" style="96" customWidth="1"/>
    <col min="19" max="16384" width="9.140625" style="96" customWidth="1"/>
  </cols>
  <sheetData>
    <row r="1" spans="1:18" ht="16.5">
      <c r="A1" s="181" t="s">
        <v>47</v>
      </c>
      <c r="B1" s="181"/>
      <c r="C1" s="60"/>
      <c r="D1" s="61"/>
      <c r="E1" s="61"/>
      <c r="F1" s="176" t="s">
        <v>4</v>
      </c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62"/>
      <c r="R1" s="62"/>
    </row>
    <row r="2" spans="1:18" ht="16.5">
      <c r="A2" s="182" t="s">
        <v>120</v>
      </c>
      <c r="B2" s="182"/>
      <c r="C2" s="64"/>
      <c r="D2" s="61"/>
      <c r="E2" s="61"/>
      <c r="F2" s="177" t="s">
        <v>46</v>
      </c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62"/>
      <c r="R2" s="97" t="s">
        <v>31</v>
      </c>
    </row>
    <row r="3" spans="1:18" ht="16.5">
      <c r="A3" s="65"/>
      <c r="B3" s="66"/>
      <c r="C3" s="67"/>
      <c r="D3" s="61"/>
      <c r="E3" s="61"/>
      <c r="F3" s="61"/>
      <c r="G3" s="61"/>
      <c r="H3" s="61"/>
      <c r="I3" s="61"/>
      <c r="J3" s="68"/>
      <c r="K3" s="68"/>
      <c r="L3" s="68"/>
      <c r="M3" s="68"/>
      <c r="N3" s="68"/>
      <c r="O3" s="68"/>
      <c r="P3" s="68"/>
      <c r="Q3" s="62"/>
      <c r="R3" s="62"/>
    </row>
    <row r="4" spans="1:18" ht="20.25">
      <c r="A4" s="173" t="s">
        <v>124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ht="17.25" thickBot="1">
      <c r="A5" s="6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ht="25.5" customHeight="1" thickTop="1">
      <c r="A6" s="160" t="s">
        <v>5</v>
      </c>
      <c r="B6" s="162" t="s">
        <v>6</v>
      </c>
      <c r="C6" s="185" t="s">
        <v>19</v>
      </c>
      <c r="D6" s="185" t="s">
        <v>22</v>
      </c>
      <c r="E6" s="165" t="s">
        <v>50</v>
      </c>
      <c r="F6" s="165"/>
      <c r="G6" s="191" t="s">
        <v>23</v>
      </c>
      <c r="H6" s="191" t="s">
        <v>24</v>
      </c>
      <c r="I6" s="193" t="s">
        <v>25</v>
      </c>
      <c r="J6" s="185" t="s">
        <v>26</v>
      </c>
      <c r="K6" s="185" t="s">
        <v>24</v>
      </c>
      <c r="L6" s="187" t="s">
        <v>27</v>
      </c>
      <c r="M6" s="188"/>
      <c r="N6" s="188"/>
      <c r="O6" s="188"/>
      <c r="P6" s="188"/>
      <c r="Q6" s="164"/>
      <c r="R6" s="189" t="s">
        <v>28</v>
      </c>
    </row>
    <row r="7" spans="1:18" ht="47.25" customHeight="1">
      <c r="A7" s="183"/>
      <c r="B7" s="184"/>
      <c r="C7" s="186"/>
      <c r="D7" s="186"/>
      <c r="E7" s="5" t="s">
        <v>29</v>
      </c>
      <c r="F7" s="5" t="s">
        <v>30</v>
      </c>
      <c r="G7" s="192"/>
      <c r="H7" s="192"/>
      <c r="I7" s="194"/>
      <c r="J7" s="186"/>
      <c r="K7" s="186"/>
      <c r="L7" s="6" t="s">
        <v>11</v>
      </c>
      <c r="M7" s="6" t="s">
        <v>16</v>
      </c>
      <c r="N7" s="5" t="s">
        <v>13</v>
      </c>
      <c r="O7" s="5" t="s">
        <v>14</v>
      </c>
      <c r="P7" s="5" t="s">
        <v>17</v>
      </c>
      <c r="Q7" s="5" t="s">
        <v>18</v>
      </c>
      <c r="R7" s="190"/>
    </row>
    <row r="8" spans="1:18" s="100" customFormat="1" ht="31.5" customHeight="1">
      <c r="A8" s="98">
        <v>1</v>
      </c>
      <c r="B8" s="99"/>
      <c r="C8" s="14"/>
      <c r="D8" s="46"/>
      <c r="E8" s="46"/>
      <c r="F8" s="46"/>
      <c r="G8" s="46"/>
      <c r="H8" s="48" t="e">
        <f>G8/C8</f>
        <v>#DIV/0!</v>
      </c>
      <c r="I8" s="46"/>
      <c r="J8" s="46"/>
      <c r="K8" s="47" t="e">
        <f>J8/C8</f>
        <v>#DIV/0!</v>
      </c>
      <c r="L8" s="46"/>
      <c r="M8" s="46"/>
      <c r="N8" s="46"/>
      <c r="O8" s="13"/>
      <c r="P8" s="46"/>
      <c r="Q8" s="46"/>
      <c r="R8" s="15"/>
    </row>
    <row r="9" spans="1:18" ht="9.75" customHeight="1" thickBot="1">
      <c r="A9" s="101"/>
      <c r="B9" s="102"/>
      <c r="C9" s="52"/>
      <c r="D9" s="53"/>
      <c r="E9" s="53"/>
      <c r="F9" s="53"/>
      <c r="G9" s="53"/>
      <c r="H9" s="49"/>
      <c r="I9" s="53"/>
      <c r="J9" s="53"/>
      <c r="K9" s="50"/>
      <c r="L9" s="53"/>
      <c r="M9" s="53"/>
      <c r="N9" s="53"/>
      <c r="O9" s="53"/>
      <c r="P9" s="53"/>
      <c r="Q9" s="53"/>
      <c r="R9" s="51"/>
    </row>
    <row r="10" spans="1:18" ht="8.25" customHeight="1" thickTop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1"/>
    </row>
    <row r="11" spans="1:18" ht="1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4" t="s">
        <v>126</v>
      </c>
      <c r="Q11" s="103"/>
      <c r="R11" s="105"/>
    </row>
    <row r="12" spans="2:16" s="106" customFormat="1" ht="15">
      <c r="B12" s="107" t="s">
        <v>41</v>
      </c>
      <c r="P12" s="107" t="s">
        <v>33</v>
      </c>
    </row>
    <row r="13" spans="1:18" ht="1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  <c r="Q13" s="108"/>
      <c r="R13" s="108"/>
    </row>
    <row r="14" spans="1:18" ht="1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9"/>
      <c r="Q14" s="108"/>
      <c r="R14" s="108"/>
    </row>
    <row r="15" spans="1:18" ht="1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</row>
    <row r="16" spans="1:18" ht="15">
      <c r="A16" s="108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7"/>
      <c r="Q16" s="108"/>
      <c r="R16" s="108"/>
    </row>
  </sheetData>
  <sheetProtection/>
  <mergeCells count="18">
    <mergeCell ref="B5:R5"/>
    <mergeCell ref="K6:K7"/>
    <mergeCell ref="L6:Q6"/>
    <mergeCell ref="R6:R7"/>
    <mergeCell ref="G6:G7"/>
    <mergeCell ref="H6:H7"/>
    <mergeCell ref="I6:I7"/>
    <mergeCell ref="J6:J7"/>
    <mergeCell ref="A1:B1"/>
    <mergeCell ref="F1:P1"/>
    <mergeCell ref="A2:B2"/>
    <mergeCell ref="F2:P2"/>
    <mergeCell ref="A4:R4"/>
    <mergeCell ref="A6:A7"/>
    <mergeCell ref="B6:B7"/>
    <mergeCell ref="C6:C7"/>
    <mergeCell ref="D6:D7"/>
    <mergeCell ref="E6:F6"/>
  </mergeCells>
  <printOptions/>
  <pageMargins left="0.3937007874015748" right="0.2362204724409449" top="0.35433070866141736" bottom="0.2755905511811024" header="0.5118110236220472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zoomScale="115" zoomScaleNormal="115" zoomScalePageLayoutView="0" workbookViewId="0" topLeftCell="A1">
      <selection activeCell="M9" sqref="M9"/>
    </sheetView>
  </sheetViews>
  <sheetFormatPr defaultColWidth="8.7109375" defaultRowHeight="12.75"/>
  <cols>
    <col min="1" max="1" width="5.140625" style="54" customWidth="1"/>
    <col min="2" max="2" width="25.421875" style="54" customWidth="1"/>
    <col min="3" max="3" width="5.7109375" style="54" customWidth="1"/>
    <col min="4" max="4" width="5.7109375" style="54" bestFit="1" customWidth="1"/>
    <col min="5" max="5" width="11.140625" style="54" customWidth="1"/>
    <col min="6" max="6" width="18.421875" style="54" customWidth="1"/>
    <col min="7" max="7" width="19.00390625" style="54" customWidth="1"/>
    <col min="8" max="8" width="5.57421875" style="54" customWidth="1"/>
    <col min="9" max="16384" width="8.7109375" style="54" customWidth="1"/>
  </cols>
  <sheetData>
    <row r="1" spans="1:8" ht="15">
      <c r="A1" s="157" t="s">
        <v>47</v>
      </c>
      <c r="B1" s="157"/>
      <c r="C1" s="157"/>
      <c r="D1" s="113"/>
      <c r="E1" s="23"/>
      <c r="F1" s="20" t="s">
        <v>4</v>
      </c>
      <c r="H1" s="22"/>
    </row>
    <row r="2" spans="1:8" ht="15">
      <c r="A2" s="154" t="s">
        <v>127</v>
      </c>
      <c r="B2" s="154"/>
      <c r="C2" s="154"/>
      <c r="D2" s="22"/>
      <c r="E2" s="23"/>
      <c r="F2" s="20" t="s">
        <v>46</v>
      </c>
      <c r="H2" s="22"/>
    </row>
    <row r="3" spans="1:8" ht="15">
      <c r="A3" s="22"/>
      <c r="B3" s="113"/>
      <c r="C3" s="22"/>
      <c r="D3" s="22"/>
      <c r="E3" s="23"/>
      <c r="F3" s="20"/>
      <c r="G3" s="20"/>
      <c r="H3" s="22"/>
    </row>
    <row r="4" spans="1:8" ht="17.25">
      <c r="A4" s="155" t="s">
        <v>45</v>
      </c>
      <c r="B4" s="155"/>
      <c r="C4" s="155"/>
      <c r="D4" s="155"/>
      <c r="E4" s="155"/>
      <c r="F4" s="155"/>
      <c r="G4" s="155"/>
      <c r="H4" s="155"/>
    </row>
    <row r="5" spans="1:8" ht="17.25">
      <c r="A5" s="156" t="s">
        <v>121</v>
      </c>
      <c r="B5" s="156"/>
      <c r="C5" s="156"/>
      <c r="D5" s="156"/>
      <c r="E5" s="156"/>
      <c r="F5" s="156"/>
      <c r="G5" s="156"/>
      <c r="H5" s="156"/>
    </row>
    <row r="6" spans="1:8" s="114" customFormat="1" ht="36" customHeight="1">
      <c r="A6" s="195" t="s">
        <v>150</v>
      </c>
      <c r="B6" s="196"/>
      <c r="C6" s="196"/>
      <c r="D6" s="196"/>
      <c r="E6" s="196"/>
      <c r="F6" s="196"/>
      <c r="G6" s="196"/>
      <c r="H6" s="196"/>
    </row>
    <row r="7" spans="1:8" ht="14.25" customHeight="1">
      <c r="A7" s="197"/>
      <c r="B7" s="197"/>
      <c r="C7" s="197"/>
      <c r="D7" s="197"/>
      <c r="E7" s="197"/>
      <c r="F7" s="197"/>
      <c r="G7" s="197"/>
      <c r="H7" s="197"/>
    </row>
    <row r="8" spans="1:8" ht="29.25" customHeight="1">
      <c r="A8" s="198" t="s">
        <v>0</v>
      </c>
      <c r="B8" s="198" t="s">
        <v>44</v>
      </c>
      <c r="C8" s="198" t="s">
        <v>1</v>
      </c>
      <c r="D8" s="198" t="s">
        <v>115</v>
      </c>
      <c r="E8" s="199" t="s">
        <v>49</v>
      </c>
      <c r="F8" s="198" t="s">
        <v>48</v>
      </c>
      <c r="G8" s="145" t="s">
        <v>43</v>
      </c>
      <c r="H8" s="198" t="s">
        <v>3</v>
      </c>
    </row>
    <row r="9" spans="1:8" ht="15">
      <c r="A9" s="198"/>
      <c r="B9" s="198"/>
      <c r="C9" s="198"/>
      <c r="D9" s="198"/>
      <c r="E9" s="199"/>
      <c r="F9" s="198"/>
      <c r="G9" s="146"/>
      <c r="H9" s="198"/>
    </row>
    <row r="10" spans="1:8" s="115" customFormat="1" ht="18" customHeight="1">
      <c r="A10" s="32" t="s">
        <v>51</v>
      </c>
      <c r="B10" s="34"/>
      <c r="C10" s="32"/>
      <c r="D10" s="32"/>
      <c r="E10" s="32"/>
      <c r="F10" s="32"/>
      <c r="G10" s="31"/>
      <c r="H10" s="31"/>
    </row>
    <row r="11" spans="1:8" s="115" customFormat="1" ht="18" customHeight="1">
      <c r="A11" s="32" t="s">
        <v>52</v>
      </c>
      <c r="B11" s="34"/>
      <c r="C11" s="32"/>
      <c r="D11" s="32"/>
      <c r="E11" s="32"/>
      <c r="F11" s="32"/>
      <c r="G11" s="31"/>
      <c r="H11" s="31"/>
    </row>
    <row r="12" spans="1:8" s="115" customFormat="1" ht="18" customHeight="1">
      <c r="A12" s="32" t="s">
        <v>53</v>
      </c>
      <c r="B12" s="34"/>
      <c r="C12" s="32"/>
      <c r="D12" s="32"/>
      <c r="E12" s="32"/>
      <c r="F12" s="32"/>
      <c r="G12" s="31"/>
      <c r="H12" s="31"/>
    </row>
    <row r="13" spans="1:8" s="115" customFormat="1" ht="18" customHeight="1">
      <c r="A13" s="32" t="s">
        <v>54</v>
      </c>
      <c r="B13" s="34"/>
      <c r="C13" s="32"/>
      <c r="D13" s="32"/>
      <c r="E13" s="32"/>
      <c r="F13" s="32"/>
      <c r="G13" s="31"/>
      <c r="H13" s="31"/>
    </row>
    <row r="14" spans="1:8" s="115" customFormat="1" ht="18" customHeight="1">
      <c r="A14" s="32" t="s">
        <v>55</v>
      </c>
      <c r="B14" s="34"/>
      <c r="C14" s="32"/>
      <c r="D14" s="32"/>
      <c r="E14" s="32"/>
      <c r="F14" s="32"/>
      <c r="G14" s="31"/>
      <c r="H14" s="31"/>
    </row>
    <row r="15" spans="1:8" s="115" customFormat="1" ht="18" customHeight="1">
      <c r="A15" s="32" t="s">
        <v>56</v>
      </c>
      <c r="B15" s="34"/>
      <c r="C15" s="32"/>
      <c r="D15" s="32"/>
      <c r="E15" s="32"/>
      <c r="F15" s="32"/>
      <c r="G15" s="31"/>
      <c r="H15" s="31"/>
    </row>
    <row r="16" spans="1:8" s="115" customFormat="1" ht="18" customHeight="1">
      <c r="A16" s="32" t="s">
        <v>57</v>
      </c>
      <c r="B16" s="34"/>
      <c r="C16" s="32"/>
      <c r="D16" s="32"/>
      <c r="E16" s="32"/>
      <c r="F16" s="32"/>
      <c r="G16" s="31"/>
      <c r="H16" s="31"/>
    </row>
    <row r="17" spans="1:8" s="115" customFormat="1" ht="18" customHeight="1">
      <c r="A17" s="32" t="s">
        <v>58</v>
      </c>
      <c r="B17" s="34"/>
      <c r="C17" s="32"/>
      <c r="D17" s="32"/>
      <c r="E17" s="32"/>
      <c r="F17" s="32"/>
      <c r="G17" s="31"/>
      <c r="H17" s="31"/>
    </row>
    <row r="18" spans="1:8" s="115" customFormat="1" ht="18" customHeight="1">
      <c r="A18" s="32" t="s">
        <v>59</v>
      </c>
      <c r="B18" s="34"/>
      <c r="C18" s="32"/>
      <c r="D18" s="32"/>
      <c r="E18" s="32"/>
      <c r="F18" s="32"/>
      <c r="G18" s="31"/>
      <c r="H18" s="31"/>
    </row>
    <row r="19" spans="1:8" s="115" customFormat="1" ht="18" customHeight="1">
      <c r="A19" s="32" t="s">
        <v>60</v>
      </c>
      <c r="B19" s="34"/>
      <c r="C19" s="32"/>
      <c r="D19" s="32"/>
      <c r="E19" s="32"/>
      <c r="F19" s="32"/>
      <c r="G19" s="31"/>
      <c r="H19" s="31"/>
    </row>
    <row r="20" spans="1:8" s="115" customFormat="1" ht="18" customHeight="1">
      <c r="A20" s="32" t="s">
        <v>61</v>
      </c>
      <c r="B20" s="34"/>
      <c r="C20" s="32"/>
      <c r="D20" s="32"/>
      <c r="E20" s="32"/>
      <c r="F20" s="32"/>
      <c r="G20" s="31"/>
      <c r="H20" s="31"/>
    </row>
    <row r="21" spans="1:8" s="115" customFormat="1" ht="18" customHeight="1">
      <c r="A21" s="32" t="s">
        <v>62</v>
      </c>
      <c r="B21" s="34"/>
      <c r="C21" s="32"/>
      <c r="D21" s="32"/>
      <c r="E21" s="32"/>
      <c r="F21" s="32"/>
      <c r="G21" s="31"/>
      <c r="H21" s="31"/>
    </row>
    <row r="22" spans="1:8" s="115" customFormat="1" ht="18" customHeight="1">
      <c r="A22" s="32" t="s">
        <v>63</v>
      </c>
      <c r="B22" s="34"/>
      <c r="C22" s="32"/>
      <c r="D22" s="32"/>
      <c r="E22" s="32"/>
      <c r="F22" s="32"/>
      <c r="G22" s="31"/>
      <c r="H22" s="31"/>
    </row>
    <row r="23" spans="1:8" s="115" customFormat="1" ht="18" customHeight="1">
      <c r="A23" s="32" t="s">
        <v>64</v>
      </c>
      <c r="B23" s="34"/>
      <c r="C23" s="32"/>
      <c r="D23" s="32"/>
      <c r="E23" s="32"/>
      <c r="F23" s="32"/>
      <c r="G23" s="31"/>
      <c r="H23" s="31"/>
    </row>
    <row r="24" spans="1:8" s="115" customFormat="1" ht="18" customHeight="1">
      <c r="A24" s="32" t="s">
        <v>65</v>
      </c>
      <c r="B24" s="34"/>
      <c r="C24" s="32"/>
      <c r="D24" s="32"/>
      <c r="E24" s="32"/>
      <c r="F24" s="32"/>
      <c r="G24" s="31"/>
      <c r="H24" s="31"/>
    </row>
    <row r="25" spans="1:8" s="115" customFormat="1" ht="18" customHeight="1">
      <c r="A25" s="32" t="s">
        <v>66</v>
      </c>
      <c r="B25" s="34"/>
      <c r="C25" s="32"/>
      <c r="D25" s="32"/>
      <c r="E25" s="32"/>
      <c r="F25" s="32"/>
      <c r="G25" s="31"/>
      <c r="H25" s="31"/>
    </row>
    <row r="26" spans="1:8" s="115" customFormat="1" ht="18" customHeight="1">
      <c r="A26" s="32" t="s">
        <v>67</v>
      </c>
      <c r="B26" s="34"/>
      <c r="C26" s="32"/>
      <c r="D26" s="32"/>
      <c r="E26" s="32"/>
      <c r="F26" s="32"/>
      <c r="G26" s="31"/>
      <c r="H26" s="31"/>
    </row>
    <row r="27" spans="1:8" s="115" customFormat="1" ht="18" customHeight="1">
      <c r="A27" s="32" t="s">
        <v>68</v>
      </c>
      <c r="B27" s="34"/>
      <c r="C27" s="32"/>
      <c r="D27" s="32"/>
      <c r="E27" s="32"/>
      <c r="F27" s="32"/>
      <c r="G27" s="31"/>
      <c r="H27" s="31"/>
    </row>
    <row r="28" spans="1:8" s="115" customFormat="1" ht="18" customHeight="1">
      <c r="A28" s="32" t="s">
        <v>69</v>
      </c>
      <c r="B28" s="34"/>
      <c r="C28" s="32"/>
      <c r="D28" s="32"/>
      <c r="E28" s="32"/>
      <c r="F28" s="32"/>
      <c r="G28" s="31"/>
      <c r="H28" s="31"/>
    </row>
    <row r="29" spans="1:8" s="115" customFormat="1" ht="18" customHeight="1">
      <c r="A29" s="32" t="s">
        <v>70</v>
      </c>
      <c r="B29" s="34"/>
      <c r="C29" s="32"/>
      <c r="D29" s="32"/>
      <c r="E29" s="32"/>
      <c r="F29" s="32"/>
      <c r="G29" s="31"/>
      <c r="H29" s="31"/>
    </row>
    <row r="30" spans="1:8" s="115" customFormat="1" ht="18" customHeight="1">
      <c r="A30" s="32" t="s">
        <v>71</v>
      </c>
      <c r="B30" s="34"/>
      <c r="C30" s="32"/>
      <c r="D30" s="32"/>
      <c r="E30" s="32"/>
      <c r="F30" s="32"/>
      <c r="G30" s="31"/>
      <c r="H30" s="31"/>
    </row>
    <row r="31" spans="1:8" s="115" customFormat="1" ht="18" customHeight="1">
      <c r="A31" s="32" t="s">
        <v>72</v>
      </c>
      <c r="B31" s="34"/>
      <c r="C31" s="32"/>
      <c r="D31" s="32"/>
      <c r="E31" s="32"/>
      <c r="F31" s="32"/>
      <c r="G31" s="31"/>
      <c r="H31" s="31"/>
    </row>
    <row r="32" spans="1:8" s="115" customFormat="1" ht="18" customHeight="1">
      <c r="A32" s="32" t="s">
        <v>73</v>
      </c>
      <c r="B32" s="34"/>
      <c r="C32" s="32"/>
      <c r="D32" s="32"/>
      <c r="E32" s="32"/>
      <c r="F32" s="32"/>
      <c r="G32" s="31"/>
      <c r="H32" s="31"/>
    </row>
    <row r="33" spans="1:8" s="115" customFormat="1" ht="18" customHeight="1">
      <c r="A33" s="32" t="s">
        <v>74</v>
      </c>
      <c r="B33" s="34"/>
      <c r="C33" s="32"/>
      <c r="D33" s="32"/>
      <c r="E33" s="32"/>
      <c r="F33" s="32"/>
      <c r="G33" s="31"/>
      <c r="H33" s="31"/>
    </row>
    <row r="34" spans="1:8" s="115" customFormat="1" ht="18" customHeight="1">
      <c r="A34" s="32" t="s">
        <v>75</v>
      </c>
      <c r="B34" s="34"/>
      <c r="C34" s="32"/>
      <c r="D34" s="32"/>
      <c r="E34" s="32"/>
      <c r="F34" s="32"/>
      <c r="G34" s="31"/>
      <c r="H34" s="31"/>
    </row>
    <row r="35" spans="1:8" s="115" customFormat="1" ht="18" customHeight="1">
      <c r="A35" s="32" t="s">
        <v>76</v>
      </c>
      <c r="B35" s="34"/>
      <c r="C35" s="32"/>
      <c r="D35" s="32"/>
      <c r="E35" s="32"/>
      <c r="F35" s="32"/>
      <c r="G35" s="31"/>
      <c r="H35" s="31"/>
    </row>
    <row r="36" spans="1:8" s="115" customFormat="1" ht="18" customHeight="1">
      <c r="A36" s="32" t="s">
        <v>77</v>
      </c>
      <c r="B36" s="34"/>
      <c r="C36" s="32"/>
      <c r="D36" s="32"/>
      <c r="E36" s="32"/>
      <c r="F36" s="32"/>
      <c r="G36" s="31"/>
      <c r="H36" s="31"/>
    </row>
    <row r="37" spans="1:8" s="115" customFormat="1" ht="18" customHeight="1">
      <c r="A37" s="32" t="s">
        <v>78</v>
      </c>
      <c r="B37" s="34"/>
      <c r="C37" s="32"/>
      <c r="D37" s="25"/>
      <c r="E37" s="26"/>
      <c r="F37" s="32"/>
      <c r="G37" s="31"/>
      <c r="H37" s="31"/>
    </row>
    <row r="38" spans="1:8" s="115" customFormat="1" ht="18" customHeight="1">
      <c r="A38" s="32" t="s">
        <v>79</v>
      </c>
      <c r="B38" s="34"/>
      <c r="C38" s="32"/>
      <c r="D38" s="32"/>
      <c r="E38" s="32"/>
      <c r="F38" s="32"/>
      <c r="G38" s="31"/>
      <c r="H38" s="31"/>
    </row>
    <row r="39" spans="1:8" s="115" customFormat="1" ht="18" customHeight="1">
      <c r="A39" s="32" t="s">
        <v>80</v>
      </c>
      <c r="B39" s="34"/>
      <c r="C39" s="32"/>
      <c r="D39" s="32"/>
      <c r="E39" s="32"/>
      <c r="F39" s="32"/>
      <c r="G39" s="31"/>
      <c r="H39" s="31"/>
    </row>
    <row r="40" spans="1:8" s="115" customFormat="1" ht="18" customHeight="1">
      <c r="A40" s="32" t="s">
        <v>81</v>
      </c>
      <c r="B40" s="34"/>
      <c r="C40" s="32"/>
      <c r="D40" s="32"/>
      <c r="E40" s="32"/>
      <c r="F40" s="32"/>
      <c r="G40" s="31"/>
      <c r="H40" s="31"/>
    </row>
    <row r="41" spans="1:8" s="115" customFormat="1" ht="18" customHeight="1">
      <c r="A41" s="32" t="s">
        <v>82</v>
      </c>
      <c r="B41" s="34"/>
      <c r="C41" s="32"/>
      <c r="D41" s="32"/>
      <c r="E41" s="32"/>
      <c r="F41" s="32"/>
      <c r="G41" s="31"/>
      <c r="H41" s="31"/>
    </row>
    <row r="42" spans="1:8" s="115" customFormat="1" ht="18" customHeight="1">
      <c r="A42" s="32" t="s">
        <v>83</v>
      </c>
      <c r="B42" s="34"/>
      <c r="C42" s="32"/>
      <c r="D42" s="32"/>
      <c r="E42" s="32"/>
      <c r="F42" s="32"/>
      <c r="G42" s="31"/>
      <c r="H42" s="31"/>
    </row>
    <row r="43" spans="1:8" s="115" customFormat="1" ht="18" customHeight="1">
      <c r="A43" s="32" t="s">
        <v>84</v>
      </c>
      <c r="B43" s="34"/>
      <c r="C43" s="32"/>
      <c r="D43" s="32"/>
      <c r="E43" s="32"/>
      <c r="F43" s="32"/>
      <c r="G43" s="31"/>
      <c r="H43" s="31"/>
    </row>
    <row r="44" spans="1:8" s="115" customFormat="1" ht="18" customHeight="1">
      <c r="A44" s="32" t="s">
        <v>85</v>
      </c>
      <c r="B44" s="34"/>
      <c r="C44" s="32"/>
      <c r="D44" s="32"/>
      <c r="E44" s="32"/>
      <c r="F44" s="32"/>
      <c r="G44" s="31"/>
      <c r="H44" s="31"/>
    </row>
    <row r="45" spans="1:8" s="115" customFormat="1" ht="18" customHeight="1">
      <c r="A45" s="32" t="s">
        <v>86</v>
      </c>
      <c r="B45" s="34"/>
      <c r="C45" s="32"/>
      <c r="D45" s="32"/>
      <c r="E45" s="32"/>
      <c r="F45" s="32"/>
      <c r="G45" s="31"/>
      <c r="H45" s="31"/>
    </row>
    <row r="46" spans="1:8" s="115" customFormat="1" ht="18" customHeight="1">
      <c r="A46" s="32" t="s">
        <v>87</v>
      </c>
      <c r="B46" s="34"/>
      <c r="C46" s="32"/>
      <c r="D46" s="32"/>
      <c r="E46" s="32"/>
      <c r="F46" s="32"/>
      <c r="G46" s="31"/>
      <c r="H46" s="31"/>
    </row>
    <row r="47" spans="1:8" s="115" customFormat="1" ht="18" customHeight="1">
      <c r="A47" s="32" t="s">
        <v>88</v>
      </c>
      <c r="B47" s="34"/>
      <c r="C47" s="32"/>
      <c r="D47" s="32"/>
      <c r="E47" s="32"/>
      <c r="F47" s="32"/>
      <c r="G47" s="31"/>
      <c r="H47" s="31"/>
    </row>
    <row r="48" spans="1:8" s="115" customFormat="1" ht="18" customHeight="1">
      <c r="A48" s="32" t="s">
        <v>89</v>
      </c>
      <c r="B48" s="34"/>
      <c r="C48" s="32"/>
      <c r="D48" s="32"/>
      <c r="E48" s="32"/>
      <c r="F48" s="32"/>
      <c r="G48" s="31"/>
      <c r="H48" s="31"/>
    </row>
    <row r="49" spans="1:8" s="115" customFormat="1" ht="18" customHeight="1">
      <c r="A49" s="32" t="s">
        <v>90</v>
      </c>
      <c r="B49" s="34"/>
      <c r="C49" s="32"/>
      <c r="D49" s="32"/>
      <c r="E49" s="32"/>
      <c r="F49" s="32"/>
      <c r="G49" s="31"/>
      <c r="H49" s="31"/>
    </row>
    <row r="50" spans="1:8" s="115" customFormat="1" ht="18" customHeight="1">
      <c r="A50" s="32" t="s">
        <v>91</v>
      </c>
      <c r="B50" s="34"/>
      <c r="C50" s="32"/>
      <c r="D50" s="32"/>
      <c r="E50" s="32"/>
      <c r="F50" s="32"/>
      <c r="G50" s="31"/>
      <c r="H50" s="31"/>
    </row>
    <row r="51" spans="1:8" s="115" customFormat="1" ht="18" customHeight="1">
      <c r="A51" s="32" t="s">
        <v>92</v>
      </c>
      <c r="B51" s="34"/>
      <c r="C51" s="32"/>
      <c r="D51" s="32"/>
      <c r="E51" s="32"/>
      <c r="F51" s="32"/>
      <c r="G51" s="31"/>
      <c r="H51" s="31"/>
    </row>
    <row r="52" spans="1:8" s="115" customFormat="1" ht="18" customHeight="1">
      <c r="A52" s="32" t="s">
        <v>93</v>
      </c>
      <c r="B52" s="34"/>
      <c r="C52" s="32"/>
      <c r="D52" s="32"/>
      <c r="E52" s="32"/>
      <c r="F52" s="32"/>
      <c r="G52" s="31"/>
      <c r="H52" s="31"/>
    </row>
    <row r="53" spans="1:8" s="115" customFormat="1" ht="18" customHeight="1">
      <c r="A53" s="32" t="s">
        <v>94</v>
      </c>
      <c r="B53" s="34"/>
      <c r="C53" s="32"/>
      <c r="D53" s="32"/>
      <c r="E53" s="32"/>
      <c r="F53" s="32"/>
      <c r="G53" s="31"/>
      <c r="H53" s="31"/>
    </row>
    <row r="54" spans="1:8" s="115" customFormat="1" ht="18" customHeight="1">
      <c r="A54" s="32" t="s">
        <v>95</v>
      </c>
      <c r="B54" s="34"/>
      <c r="C54" s="32"/>
      <c r="D54" s="32"/>
      <c r="E54" s="32"/>
      <c r="F54" s="32"/>
      <c r="G54" s="31"/>
      <c r="H54" s="31"/>
    </row>
    <row r="55" spans="1:8" s="115" customFormat="1" ht="18" customHeight="1">
      <c r="A55" s="32" t="s">
        <v>96</v>
      </c>
      <c r="B55" s="34"/>
      <c r="C55" s="32"/>
      <c r="D55" s="32"/>
      <c r="E55" s="32"/>
      <c r="F55" s="32"/>
      <c r="G55" s="31"/>
      <c r="H55" s="31"/>
    </row>
    <row r="56" spans="1:8" s="115" customFormat="1" ht="18" customHeight="1">
      <c r="A56" s="32" t="s">
        <v>97</v>
      </c>
      <c r="B56" s="34"/>
      <c r="C56" s="32"/>
      <c r="D56" s="32"/>
      <c r="E56" s="32"/>
      <c r="F56" s="32"/>
      <c r="G56" s="31"/>
      <c r="H56" s="31"/>
    </row>
    <row r="57" spans="1:8" s="115" customFormat="1" ht="18" customHeight="1">
      <c r="A57" s="32" t="s">
        <v>98</v>
      </c>
      <c r="B57" s="34"/>
      <c r="C57" s="32"/>
      <c r="D57" s="32"/>
      <c r="E57" s="32"/>
      <c r="F57" s="32"/>
      <c r="G57" s="31"/>
      <c r="H57" s="31"/>
    </row>
    <row r="58" spans="1:8" s="115" customFormat="1" ht="18" customHeight="1">
      <c r="A58" s="32" t="s">
        <v>99</v>
      </c>
      <c r="B58" s="34"/>
      <c r="C58" s="32"/>
      <c r="D58" s="32"/>
      <c r="E58" s="32"/>
      <c r="F58" s="32"/>
      <c r="G58" s="31"/>
      <c r="H58" s="31"/>
    </row>
    <row r="59" spans="1:8" s="115" customFormat="1" ht="18" customHeight="1">
      <c r="A59" s="32" t="s">
        <v>100</v>
      </c>
      <c r="B59" s="34"/>
      <c r="C59" s="32"/>
      <c r="D59" s="32"/>
      <c r="E59" s="32"/>
      <c r="F59" s="32"/>
      <c r="G59" s="31"/>
      <c r="H59" s="31"/>
    </row>
    <row r="60" spans="1:8" s="115" customFormat="1" ht="18" customHeight="1">
      <c r="A60" s="32" t="s">
        <v>101</v>
      </c>
      <c r="B60" s="34"/>
      <c r="C60" s="32"/>
      <c r="D60" s="32"/>
      <c r="E60" s="32"/>
      <c r="F60" s="32"/>
      <c r="G60" s="31"/>
      <c r="H60" s="31"/>
    </row>
    <row r="61" spans="1:8" s="115" customFormat="1" ht="18" customHeight="1">
      <c r="A61" s="32" t="s">
        <v>102</v>
      </c>
      <c r="B61" s="34"/>
      <c r="C61" s="32"/>
      <c r="D61" s="32"/>
      <c r="E61" s="32"/>
      <c r="F61" s="32"/>
      <c r="G61" s="31"/>
      <c r="H61" s="31"/>
    </row>
    <row r="62" spans="1:8" s="115" customFormat="1" ht="18" customHeight="1">
      <c r="A62" s="32" t="s">
        <v>103</v>
      </c>
      <c r="B62" s="34"/>
      <c r="C62" s="32"/>
      <c r="D62" s="32"/>
      <c r="E62" s="32"/>
      <c r="F62" s="32"/>
      <c r="G62" s="31"/>
      <c r="H62" s="31"/>
    </row>
    <row r="63" spans="1:8" s="115" customFormat="1" ht="18" customHeight="1">
      <c r="A63" s="32" t="s">
        <v>104</v>
      </c>
      <c r="B63" s="34"/>
      <c r="C63" s="32"/>
      <c r="D63" s="32"/>
      <c r="E63" s="32"/>
      <c r="F63" s="32"/>
      <c r="G63" s="31"/>
      <c r="H63" s="31"/>
    </row>
    <row r="64" spans="1:8" s="115" customFormat="1" ht="18" customHeight="1">
      <c r="A64" s="32" t="s">
        <v>107</v>
      </c>
      <c r="B64" s="34"/>
      <c r="C64" s="32"/>
      <c r="D64" s="32"/>
      <c r="E64" s="32"/>
      <c r="F64" s="32"/>
      <c r="G64" s="31"/>
      <c r="H64" s="31"/>
    </row>
    <row r="65" spans="1:8" s="115" customFormat="1" ht="18" customHeight="1">
      <c r="A65" s="32" t="s">
        <v>108</v>
      </c>
      <c r="B65" s="34"/>
      <c r="C65" s="32"/>
      <c r="D65" s="32"/>
      <c r="E65" s="32"/>
      <c r="F65" s="32"/>
      <c r="G65" s="31"/>
      <c r="H65" s="31"/>
    </row>
    <row r="66" spans="1:8" s="115" customFormat="1" ht="18" customHeight="1">
      <c r="A66" s="32" t="s">
        <v>109</v>
      </c>
      <c r="B66" s="34"/>
      <c r="C66" s="32"/>
      <c r="D66" s="32"/>
      <c r="E66" s="32"/>
      <c r="F66" s="32"/>
      <c r="G66" s="31"/>
      <c r="H66" s="31"/>
    </row>
    <row r="67" spans="1:8" s="115" customFormat="1" ht="18" customHeight="1">
      <c r="A67" s="32" t="s">
        <v>110</v>
      </c>
      <c r="B67" s="34"/>
      <c r="C67" s="32"/>
      <c r="D67" s="32"/>
      <c r="E67" s="32"/>
      <c r="F67" s="32"/>
      <c r="G67" s="31"/>
      <c r="H67" s="31"/>
    </row>
    <row r="68" spans="1:8" s="115" customFormat="1" ht="18" customHeight="1">
      <c r="A68" s="32" t="s">
        <v>111</v>
      </c>
      <c r="B68" s="34"/>
      <c r="C68" s="32"/>
      <c r="D68" s="32"/>
      <c r="E68" s="32"/>
      <c r="F68" s="32"/>
      <c r="G68" s="31"/>
      <c r="H68" s="31"/>
    </row>
    <row r="69" spans="1:8" s="115" customFormat="1" ht="18" customHeight="1">
      <c r="A69" s="32" t="s">
        <v>112</v>
      </c>
      <c r="B69" s="34"/>
      <c r="C69" s="32"/>
      <c r="D69" s="32"/>
      <c r="E69" s="32"/>
      <c r="F69" s="32"/>
      <c r="G69" s="31"/>
      <c r="H69" s="31"/>
    </row>
    <row r="70" spans="1:8" s="115" customFormat="1" ht="18" customHeight="1">
      <c r="A70" s="32" t="s">
        <v>113</v>
      </c>
      <c r="B70" s="34"/>
      <c r="C70" s="32"/>
      <c r="D70" s="32"/>
      <c r="E70" s="32"/>
      <c r="F70" s="32"/>
      <c r="G70" s="31"/>
      <c r="H70" s="31"/>
    </row>
    <row r="71" spans="1:8" s="115" customFormat="1" ht="18" customHeight="1">
      <c r="A71" s="32" t="s">
        <v>114</v>
      </c>
      <c r="B71" s="34"/>
      <c r="C71" s="32"/>
      <c r="D71" s="32"/>
      <c r="E71" s="32"/>
      <c r="F71" s="32"/>
      <c r="G71" s="31"/>
      <c r="H71" s="31"/>
    </row>
    <row r="72" spans="1:8" s="115" customFormat="1" ht="18" customHeight="1">
      <c r="A72" s="32" t="s">
        <v>116</v>
      </c>
      <c r="B72" s="34"/>
      <c r="C72" s="32"/>
      <c r="D72" s="32"/>
      <c r="E72" s="32"/>
      <c r="F72" s="32"/>
      <c r="G72" s="31"/>
      <c r="H72" s="31"/>
    </row>
    <row r="73" spans="1:8" s="115" customFormat="1" ht="18" customHeight="1">
      <c r="A73" s="32" t="s">
        <v>117</v>
      </c>
      <c r="B73" s="34"/>
      <c r="C73" s="32"/>
      <c r="D73" s="32"/>
      <c r="E73" s="32"/>
      <c r="F73" s="45"/>
      <c r="G73" s="31"/>
      <c r="H73" s="31"/>
    </row>
    <row r="74" spans="1:8" s="115" customFormat="1" ht="18" customHeight="1">
      <c r="A74" s="32" t="s">
        <v>118</v>
      </c>
      <c r="B74" s="34"/>
      <c r="C74" s="32"/>
      <c r="D74" s="32"/>
      <c r="E74" s="32"/>
      <c r="F74" s="45"/>
      <c r="G74" s="31"/>
      <c r="H74" s="31"/>
    </row>
    <row r="75" spans="1:8" s="115" customFormat="1" ht="18" customHeight="1">
      <c r="A75" s="32" t="s">
        <v>119</v>
      </c>
      <c r="B75" s="34"/>
      <c r="C75" s="32"/>
      <c r="D75" s="32"/>
      <c r="E75" s="32"/>
      <c r="F75" s="45"/>
      <c r="G75" s="31"/>
      <c r="H75" s="31"/>
    </row>
    <row r="76" spans="1:8" ht="15">
      <c r="A76" s="110"/>
      <c r="B76" s="110"/>
      <c r="C76" s="111"/>
      <c r="D76" s="110"/>
      <c r="E76" s="112"/>
      <c r="F76" s="111"/>
      <c r="G76" s="111"/>
      <c r="H76" s="110"/>
    </row>
    <row r="77" spans="1:8" ht="18">
      <c r="A77" s="108"/>
      <c r="B77" s="123"/>
      <c r="C77" s="124"/>
      <c r="D77" s="123"/>
      <c r="E77" s="125"/>
      <c r="F77" s="126" t="s">
        <v>149</v>
      </c>
      <c r="G77" s="123"/>
      <c r="H77" s="108"/>
    </row>
    <row r="78" spans="2:7" ht="18">
      <c r="B78" s="127" t="s">
        <v>41</v>
      </c>
      <c r="C78" s="128"/>
      <c r="D78" s="128"/>
      <c r="E78" s="128"/>
      <c r="F78" s="124" t="s">
        <v>33</v>
      </c>
      <c r="G78" s="128"/>
    </row>
    <row r="79" spans="2:7" ht="18">
      <c r="B79" s="128"/>
      <c r="C79" s="128"/>
      <c r="D79" s="128"/>
      <c r="E79" s="128"/>
      <c r="F79" s="128"/>
      <c r="G79" s="128"/>
    </row>
    <row r="81" ht="15">
      <c r="C81" s="28"/>
    </row>
    <row r="82" ht="15">
      <c r="F82" s="28"/>
    </row>
  </sheetData>
  <sheetProtection/>
  <mergeCells count="14">
    <mergeCell ref="G8:G9"/>
    <mergeCell ref="A4:H4"/>
    <mergeCell ref="A5:H5"/>
    <mergeCell ref="H8:H9"/>
    <mergeCell ref="A2:C2"/>
    <mergeCell ref="A1:C1"/>
    <mergeCell ref="A6:H6"/>
    <mergeCell ref="A7:H7"/>
    <mergeCell ref="A8:A9"/>
    <mergeCell ref="B8:B9"/>
    <mergeCell ref="C8:C9"/>
    <mergeCell ref="D8:D9"/>
    <mergeCell ref="E8:E9"/>
    <mergeCell ref="F8:F9"/>
  </mergeCell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BECP</dc:creator>
  <cp:keywords/>
  <dc:description/>
  <cp:lastModifiedBy>Admin</cp:lastModifiedBy>
  <cp:lastPrinted>2023-06-02T03:06:08Z</cp:lastPrinted>
  <dcterms:created xsi:type="dcterms:W3CDTF">2012-06-12T07:20:45Z</dcterms:created>
  <dcterms:modified xsi:type="dcterms:W3CDTF">2023-07-26T12:46:22Z</dcterms:modified>
  <cp:category/>
  <cp:version/>
  <cp:contentType/>
  <cp:contentStatus/>
</cp:coreProperties>
</file>